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165" windowWidth="10890" windowHeight="11820" firstSheet="7" activeTab="14"/>
  </bookViews>
  <sheets>
    <sheet name="46_RES_2008" sheetId="1" r:id="rId1"/>
    <sheet name="47_RES_2012" sheetId="3" r:id="rId2"/>
    <sheet name="48_RES_2013" sheetId="2" r:id="rId3"/>
    <sheet name="49_RES_2008_2012" sheetId="5" r:id="rId4"/>
    <sheet name="50_RES_pravni_forma_2013" sheetId="7" r:id="rId5"/>
    <sheet name="51_nezam_2001_2011" sheetId="8" r:id="rId6"/>
    <sheet name="52_ek_aktivita" sheetId="9" r:id="rId7"/>
    <sheet name="53_zam_odvetvi" sheetId="10" r:id="rId8"/>
    <sheet name="54_vyjizdka_pocty" sheetId="39" r:id="rId9"/>
    <sheet name="55_vyjizdka_smery" sheetId="40" r:id="rId10"/>
    <sheet name="56_firmy" sheetId="11" r:id="rId11"/>
    <sheet name="57_MŠ" sheetId="12" r:id="rId12"/>
    <sheet name="58_ZŠ" sheetId="13" r:id="rId13"/>
    <sheet name="59_SŠ" sheetId="14" r:id="rId14"/>
    <sheet name="60_ZUŠ" sheetId="15" r:id="rId15"/>
  </sheets>
  <calcPr calcId="145621"/>
</workbook>
</file>

<file path=xl/calcChain.xml><?xml version="1.0" encoding="utf-8"?>
<calcChain xmlns="http://schemas.openxmlformats.org/spreadsheetml/2006/main">
  <c r="G48" i="9" l="1"/>
  <c r="F48" i="9"/>
  <c r="E48" i="9"/>
  <c r="D48" i="9"/>
  <c r="C48" i="9"/>
  <c r="H48" i="9" s="1"/>
  <c r="B48" i="9"/>
  <c r="G47" i="9"/>
  <c r="F47" i="9"/>
  <c r="E47" i="9"/>
  <c r="D47" i="9"/>
  <c r="C47" i="9"/>
  <c r="H47" i="9" s="1"/>
  <c r="B47" i="9"/>
  <c r="G46" i="9"/>
  <c r="F46" i="9"/>
  <c r="E46" i="9"/>
  <c r="D46" i="9"/>
  <c r="C46" i="9"/>
  <c r="H46" i="9" s="1"/>
  <c r="B46" i="9"/>
  <c r="S51" i="7" l="1"/>
  <c r="R51" i="7"/>
  <c r="Q51" i="7"/>
  <c r="P51" i="7"/>
  <c r="O51" i="7"/>
  <c r="N51" i="7"/>
  <c r="M51" i="7"/>
  <c r="S50" i="7"/>
  <c r="R50" i="7"/>
  <c r="Q50" i="7"/>
  <c r="P50" i="7"/>
  <c r="O50" i="7"/>
  <c r="N50" i="7"/>
  <c r="M50" i="7"/>
  <c r="S49" i="7"/>
  <c r="R49" i="7"/>
  <c r="Q49" i="7"/>
  <c r="P49" i="7"/>
  <c r="O49" i="7"/>
  <c r="N49" i="7"/>
  <c r="M49" i="7"/>
  <c r="S48" i="7"/>
  <c r="R48" i="7"/>
  <c r="Q48" i="7"/>
  <c r="P48" i="7"/>
  <c r="O48" i="7"/>
  <c r="N48" i="7"/>
  <c r="M48" i="7"/>
  <c r="S47" i="7"/>
  <c r="R47" i="7"/>
  <c r="Q47" i="7"/>
  <c r="P47" i="7"/>
  <c r="O47" i="7"/>
  <c r="N47" i="7"/>
  <c r="M47" i="7"/>
  <c r="S46" i="7"/>
  <c r="R46" i="7"/>
  <c r="Q46" i="7"/>
  <c r="P46" i="7"/>
  <c r="O46" i="7"/>
  <c r="N46" i="7"/>
  <c r="M46" i="7"/>
  <c r="S45" i="7"/>
  <c r="R45" i="7"/>
  <c r="Q45" i="7"/>
  <c r="P45" i="7"/>
  <c r="O45" i="7"/>
  <c r="N45" i="7"/>
  <c r="M45" i="7"/>
  <c r="S44" i="7"/>
  <c r="R44" i="7"/>
  <c r="Q44" i="7"/>
  <c r="P44" i="7"/>
  <c r="O44" i="7"/>
  <c r="N44" i="7"/>
  <c r="M44" i="7"/>
  <c r="S43" i="7"/>
  <c r="R43" i="7"/>
  <c r="Q43" i="7"/>
  <c r="P43" i="7"/>
  <c r="O43" i="7"/>
  <c r="N43" i="7"/>
  <c r="M43" i="7"/>
  <c r="S42" i="7"/>
  <c r="R42" i="7"/>
  <c r="Q42" i="7"/>
  <c r="P42" i="7"/>
  <c r="O42" i="7"/>
  <c r="N42" i="7"/>
  <c r="M42" i="7"/>
  <c r="S41" i="7"/>
  <c r="R41" i="7"/>
  <c r="Q41" i="7"/>
  <c r="P41" i="7"/>
  <c r="O41" i="7"/>
  <c r="N41" i="7"/>
  <c r="M41" i="7"/>
  <c r="S40" i="7"/>
  <c r="R40" i="7"/>
  <c r="Q40" i="7"/>
  <c r="P40" i="7"/>
  <c r="O40" i="7"/>
  <c r="N40" i="7"/>
  <c r="M40" i="7"/>
  <c r="S39" i="7"/>
  <c r="R39" i="7"/>
  <c r="Q39" i="7"/>
  <c r="P39" i="7"/>
  <c r="O39" i="7"/>
  <c r="N39" i="7"/>
  <c r="M39" i="7"/>
  <c r="S38" i="7"/>
  <c r="R38" i="7"/>
  <c r="Q38" i="7"/>
  <c r="P38" i="7"/>
  <c r="O38" i="7"/>
  <c r="N38" i="7"/>
  <c r="M38" i="7"/>
  <c r="S37" i="7"/>
  <c r="R37" i="7"/>
  <c r="Q37" i="7"/>
  <c r="P37" i="7"/>
  <c r="O37" i="7"/>
  <c r="N37" i="7"/>
  <c r="M37" i="7"/>
  <c r="S36" i="7"/>
  <c r="R36" i="7"/>
  <c r="Q36" i="7"/>
  <c r="P36" i="7"/>
  <c r="O36" i="7"/>
  <c r="N36" i="7"/>
  <c r="M36" i="7"/>
  <c r="S35" i="7"/>
  <c r="R35" i="7"/>
  <c r="Q35" i="7"/>
  <c r="P35" i="7"/>
  <c r="O35" i="7"/>
  <c r="N35" i="7"/>
  <c r="M35" i="7"/>
  <c r="S34" i="7"/>
  <c r="R34" i="7"/>
  <c r="Q34" i="7"/>
  <c r="P34" i="7"/>
  <c r="O34" i="7"/>
  <c r="N34" i="7"/>
  <c r="M34" i="7"/>
  <c r="S33" i="7"/>
  <c r="R33" i="7"/>
  <c r="Q33" i="7"/>
  <c r="P33" i="7"/>
  <c r="O33" i="7"/>
  <c r="N33" i="7"/>
  <c r="M33" i="7"/>
  <c r="S32" i="7"/>
  <c r="R32" i="7"/>
  <c r="Q32" i="7"/>
  <c r="P32" i="7"/>
  <c r="O32" i="7"/>
  <c r="N32" i="7"/>
  <c r="M32" i="7"/>
  <c r="S31" i="7"/>
  <c r="R31" i="7"/>
  <c r="Q31" i="7"/>
  <c r="P31" i="7"/>
  <c r="O31" i="7"/>
  <c r="N31" i="7"/>
  <c r="M31" i="7"/>
  <c r="S30" i="7"/>
  <c r="R30" i="7"/>
  <c r="Q30" i="7"/>
  <c r="P30" i="7"/>
  <c r="O30" i="7"/>
  <c r="N30" i="7"/>
  <c r="M30" i="7"/>
  <c r="S29" i="7"/>
  <c r="R29" i="7"/>
  <c r="Q29" i="7"/>
  <c r="P29" i="7"/>
  <c r="O29" i="7"/>
  <c r="N29" i="7"/>
  <c r="M29" i="7"/>
  <c r="S28" i="7"/>
  <c r="R28" i="7"/>
  <c r="Q28" i="7"/>
  <c r="P28" i="7"/>
  <c r="O28" i="7"/>
  <c r="N28" i="7"/>
  <c r="M28" i="7"/>
  <c r="S27" i="7"/>
  <c r="R27" i="7"/>
  <c r="Q27" i="7"/>
  <c r="P27" i="7"/>
  <c r="O27" i="7"/>
  <c r="N27" i="7"/>
  <c r="M27" i="7"/>
  <c r="S26" i="7"/>
  <c r="R26" i="7"/>
  <c r="Q26" i="7"/>
  <c r="P26" i="7"/>
  <c r="O26" i="7"/>
  <c r="N26" i="7"/>
  <c r="M26" i="7"/>
  <c r="S25" i="7"/>
  <c r="R25" i="7"/>
  <c r="Q25" i="7"/>
  <c r="P25" i="7"/>
  <c r="O25" i="7"/>
  <c r="N25" i="7"/>
  <c r="M25" i="7"/>
  <c r="S24" i="7"/>
  <c r="R24" i="7"/>
  <c r="Q24" i="7"/>
  <c r="P24" i="7"/>
  <c r="O24" i="7"/>
  <c r="N24" i="7"/>
  <c r="M24" i="7"/>
  <c r="S23" i="7"/>
  <c r="R23" i="7"/>
  <c r="Q23" i="7"/>
  <c r="P23" i="7"/>
  <c r="O23" i="7"/>
  <c r="N23" i="7"/>
  <c r="M23" i="7"/>
  <c r="S22" i="7"/>
  <c r="R22" i="7"/>
  <c r="Q22" i="7"/>
  <c r="P22" i="7"/>
  <c r="O22" i="7"/>
  <c r="N22" i="7"/>
  <c r="M22" i="7"/>
  <c r="S21" i="7"/>
  <c r="R21" i="7"/>
  <c r="Q21" i="7"/>
  <c r="P21" i="7"/>
  <c r="O21" i="7"/>
  <c r="N21" i="7"/>
  <c r="M21" i="7"/>
  <c r="S20" i="7"/>
  <c r="R20" i="7"/>
  <c r="Q20" i="7"/>
  <c r="P20" i="7"/>
  <c r="O20" i="7"/>
  <c r="N20" i="7"/>
  <c r="M20" i="7"/>
  <c r="S19" i="7"/>
  <c r="R19" i="7"/>
  <c r="Q19" i="7"/>
  <c r="P19" i="7"/>
  <c r="O19" i="7"/>
  <c r="N19" i="7"/>
  <c r="M19" i="7"/>
  <c r="S18" i="7"/>
  <c r="R18" i="7"/>
  <c r="Q18" i="7"/>
  <c r="P18" i="7"/>
  <c r="O18" i="7"/>
  <c r="N18" i="7"/>
  <c r="M18" i="7"/>
  <c r="S17" i="7"/>
  <c r="R17" i="7"/>
  <c r="Q17" i="7"/>
  <c r="P17" i="7"/>
  <c r="O17" i="7"/>
  <c r="N17" i="7"/>
  <c r="M17" i="7"/>
  <c r="S16" i="7"/>
  <c r="R16" i="7"/>
  <c r="Q16" i="7"/>
  <c r="P16" i="7"/>
  <c r="O16" i="7"/>
  <c r="N16" i="7"/>
  <c r="M16" i="7"/>
  <c r="S15" i="7"/>
  <c r="R15" i="7"/>
  <c r="Q15" i="7"/>
  <c r="P15" i="7"/>
  <c r="O15" i="7"/>
  <c r="N15" i="7"/>
  <c r="M15" i="7"/>
  <c r="S14" i="7"/>
  <c r="R14" i="7"/>
  <c r="Q14" i="7"/>
  <c r="P14" i="7"/>
  <c r="O14" i="7"/>
  <c r="N14" i="7"/>
  <c r="M14" i="7"/>
  <c r="S13" i="7"/>
  <c r="R13" i="7"/>
  <c r="Q13" i="7"/>
  <c r="P13" i="7"/>
  <c r="O13" i="7"/>
  <c r="N13" i="7"/>
  <c r="M13" i="7"/>
  <c r="S12" i="7"/>
  <c r="R12" i="7"/>
  <c r="Q12" i="7"/>
  <c r="P12" i="7"/>
  <c r="O12" i="7"/>
  <c r="N12" i="7"/>
  <c r="M12" i="7"/>
  <c r="S11" i="7"/>
  <c r="R11" i="7"/>
  <c r="Q11" i="7"/>
  <c r="P11" i="7"/>
  <c r="O11" i="7"/>
  <c r="N11" i="7"/>
  <c r="M11" i="7"/>
  <c r="S10" i="7"/>
  <c r="R10" i="7"/>
  <c r="Q10" i="7"/>
  <c r="P10" i="7"/>
  <c r="O10" i="7"/>
  <c r="N10" i="7"/>
  <c r="M10" i="7"/>
  <c r="S9" i="7"/>
  <c r="R9" i="7"/>
  <c r="Q9" i="7"/>
  <c r="P9" i="7"/>
  <c r="O9" i="7"/>
  <c r="N9" i="7"/>
  <c r="M9" i="7"/>
  <c r="S8" i="7"/>
  <c r="R8" i="7"/>
  <c r="Q8" i="7"/>
  <c r="P8" i="7"/>
  <c r="O8" i="7"/>
  <c r="N8" i="7"/>
  <c r="M8" i="7"/>
  <c r="S7" i="7"/>
  <c r="R7" i="7"/>
  <c r="Q7" i="7"/>
  <c r="P7" i="7"/>
  <c r="O7" i="7"/>
  <c r="N7" i="7"/>
  <c r="M7" i="7"/>
  <c r="S6" i="7"/>
  <c r="R6" i="7"/>
  <c r="Q6" i="7"/>
  <c r="P6" i="7"/>
  <c r="O6" i="7"/>
  <c r="N6" i="7"/>
  <c r="M6" i="7"/>
  <c r="S5" i="7"/>
  <c r="R5" i="7"/>
  <c r="Q5" i="7"/>
  <c r="P5" i="7"/>
  <c r="O5" i="7"/>
  <c r="N5" i="7"/>
  <c r="M5" i="7"/>
  <c r="S4" i="7"/>
  <c r="R4" i="7"/>
  <c r="Q4" i="7"/>
  <c r="P4" i="7"/>
  <c r="O4" i="7"/>
  <c r="N4" i="7"/>
  <c r="M4" i="7"/>
  <c r="L51" i="7"/>
  <c r="L50" i="7"/>
  <c r="L49" i="7"/>
  <c r="L48" i="7"/>
  <c r="L47" i="7"/>
  <c r="L46" i="7"/>
  <c r="L45" i="7"/>
  <c r="L44" i="7"/>
  <c r="L43" i="7"/>
  <c r="L42" i="7"/>
  <c r="L41" i="7"/>
  <c r="L40" i="7"/>
  <c r="L39" i="7"/>
  <c r="L38" i="7"/>
  <c r="L37" i="7"/>
  <c r="L36" i="7"/>
  <c r="L35" i="7"/>
  <c r="L34" i="7"/>
  <c r="L33" i="7"/>
  <c r="L32" i="7"/>
  <c r="L31" i="7"/>
  <c r="L30" i="7"/>
  <c r="L29" i="7"/>
  <c r="L28" i="7"/>
  <c r="L27" i="7"/>
  <c r="L26" i="7"/>
  <c r="L25" i="7"/>
  <c r="L24" i="7"/>
  <c r="L23" i="7"/>
  <c r="L22" i="7"/>
  <c r="L21" i="7"/>
  <c r="L20" i="7"/>
  <c r="L19" i="7"/>
  <c r="L18" i="7"/>
  <c r="L17" i="7"/>
  <c r="L16" i="7"/>
  <c r="L15" i="7"/>
  <c r="L14" i="7"/>
  <c r="L13" i="7"/>
  <c r="L12" i="7"/>
  <c r="L11" i="7"/>
  <c r="L10" i="7"/>
  <c r="L9" i="7"/>
  <c r="L8" i="7"/>
  <c r="L7" i="7"/>
  <c r="L6" i="7"/>
  <c r="L5" i="7"/>
  <c r="L4" i="7"/>
  <c r="K47" i="7"/>
  <c r="J47" i="7"/>
  <c r="I47" i="7"/>
  <c r="H47" i="7"/>
  <c r="G47" i="7"/>
  <c r="F47" i="7"/>
  <c r="E47" i="7"/>
  <c r="D47" i="7"/>
  <c r="K46" i="7"/>
  <c r="J46" i="7"/>
  <c r="I46" i="7"/>
  <c r="H46" i="7"/>
  <c r="G46" i="7"/>
  <c r="F46" i="7"/>
  <c r="E46" i="7"/>
  <c r="D46" i="7"/>
  <c r="K45" i="7"/>
  <c r="J45" i="7"/>
  <c r="I45" i="7"/>
  <c r="H45" i="7"/>
  <c r="G45" i="7"/>
  <c r="F45" i="7"/>
  <c r="E45" i="7"/>
  <c r="D45" i="7"/>
  <c r="K44" i="7"/>
  <c r="J44" i="7"/>
  <c r="I44" i="7"/>
  <c r="H44" i="7"/>
  <c r="G44" i="7"/>
  <c r="F44" i="7"/>
  <c r="E44" i="7"/>
  <c r="D44" i="7"/>
  <c r="C47" i="7"/>
  <c r="C46" i="7"/>
  <c r="C45" i="7"/>
  <c r="C44" i="7"/>
  <c r="AW51" i="3"/>
  <c r="AV51" i="3"/>
  <c r="AU51" i="3"/>
  <c r="AT51" i="3"/>
  <c r="AS51" i="3"/>
  <c r="AR51" i="3"/>
  <c r="AQ51" i="3"/>
  <c r="AP51" i="3"/>
  <c r="AO51" i="3"/>
  <c r="AN51" i="3"/>
  <c r="AM51" i="3"/>
  <c r="AL51" i="3"/>
  <c r="AK51" i="3"/>
  <c r="AJ51" i="3"/>
  <c r="AI51" i="3"/>
  <c r="AH51" i="3"/>
  <c r="AG51" i="3"/>
  <c r="AF51" i="3"/>
  <c r="AE51" i="3"/>
  <c r="AD51" i="3"/>
  <c r="AC51" i="3"/>
  <c r="AB51" i="3"/>
  <c r="AW50" i="3"/>
  <c r="AV50" i="3"/>
  <c r="AU50" i="3"/>
  <c r="AT50" i="3"/>
  <c r="AS50" i="3"/>
  <c r="AR50" i="3"/>
  <c r="AQ50" i="3"/>
  <c r="AP50" i="3"/>
  <c r="AO50" i="3"/>
  <c r="AN50" i="3"/>
  <c r="AM50" i="3"/>
  <c r="AL50" i="3"/>
  <c r="AK50" i="3"/>
  <c r="AJ50" i="3"/>
  <c r="AI50" i="3"/>
  <c r="AH50" i="3"/>
  <c r="AG50" i="3"/>
  <c r="AF50" i="3"/>
  <c r="AE50" i="3"/>
  <c r="AD50" i="3"/>
  <c r="AC50" i="3"/>
  <c r="AB50" i="3"/>
  <c r="AW49" i="3"/>
  <c r="AV49" i="3"/>
  <c r="AU49" i="3"/>
  <c r="AT49" i="3"/>
  <c r="AS49" i="3"/>
  <c r="AR49" i="3"/>
  <c r="AQ49" i="3"/>
  <c r="AP49" i="3"/>
  <c r="AO49" i="3"/>
  <c r="AN49" i="3"/>
  <c r="AM49" i="3"/>
  <c r="AL49" i="3"/>
  <c r="AK49" i="3"/>
  <c r="AJ49" i="3"/>
  <c r="AI49" i="3"/>
  <c r="AH49" i="3"/>
  <c r="AG49" i="3"/>
  <c r="AF49" i="3"/>
  <c r="AE49" i="3"/>
  <c r="AD49" i="3"/>
  <c r="AC49" i="3"/>
  <c r="AB49" i="3"/>
  <c r="AW48" i="3"/>
  <c r="AV48" i="3"/>
  <c r="AU48" i="3"/>
  <c r="AT48" i="3"/>
  <c r="AS48" i="3"/>
  <c r="AR48" i="3"/>
  <c r="AQ48" i="3"/>
  <c r="AP48" i="3"/>
  <c r="AO48" i="3"/>
  <c r="AN48" i="3"/>
  <c r="AM48" i="3"/>
  <c r="AL48" i="3"/>
  <c r="AK48" i="3"/>
  <c r="AJ48" i="3"/>
  <c r="AI48" i="3"/>
  <c r="AH48" i="3"/>
  <c r="AG48" i="3"/>
  <c r="AF48" i="3"/>
  <c r="AE48" i="3"/>
  <c r="AD48" i="3"/>
  <c r="AC48" i="3"/>
  <c r="AB48" i="3"/>
  <c r="AW47" i="3"/>
  <c r="AV47" i="3"/>
  <c r="AU47" i="3"/>
  <c r="AT47" i="3"/>
  <c r="AS47" i="3"/>
  <c r="AR47" i="3"/>
  <c r="AQ47" i="3"/>
  <c r="AP47" i="3"/>
  <c r="AO47" i="3"/>
  <c r="AN47" i="3"/>
  <c r="AM47" i="3"/>
  <c r="AL47" i="3"/>
  <c r="AK47" i="3"/>
  <c r="AJ47" i="3"/>
  <c r="AI47" i="3"/>
  <c r="AH47" i="3"/>
  <c r="AG47" i="3"/>
  <c r="AF47" i="3"/>
  <c r="AE47" i="3"/>
  <c r="AD47" i="3"/>
  <c r="AC47" i="3"/>
  <c r="AB47" i="3"/>
  <c r="AW46" i="3"/>
  <c r="AV46" i="3"/>
  <c r="AU46" i="3"/>
  <c r="AT46" i="3"/>
  <c r="AS46" i="3"/>
  <c r="AR46" i="3"/>
  <c r="AQ46" i="3"/>
  <c r="AP46" i="3"/>
  <c r="AO46" i="3"/>
  <c r="AN46" i="3"/>
  <c r="AM46" i="3"/>
  <c r="AL46" i="3"/>
  <c r="AK46" i="3"/>
  <c r="AJ46" i="3"/>
  <c r="AI46" i="3"/>
  <c r="AH46" i="3"/>
  <c r="AG46" i="3"/>
  <c r="AF46" i="3"/>
  <c r="AE46" i="3"/>
  <c r="AD46" i="3"/>
  <c r="AC46" i="3"/>
  <c r="AB46" i="3"/>
  <c r="AW45" i="3"/>
  <c r="AV45" i="3"/>
  <c r="AU45" i="3"/>
  <c r="AT45" i="3"/>
  <c r="AS45" i="3"/>
  <c r="AR45" i="3"/>
  <c r="AQ45" i="3"/>
  <c r="AP45" i="3"/>
  <c r="AO45" i="3"/>
  <c r="AN45" i="3"/>
  <c r="AM45" i="3"/>
  <c r="AL45" i="3"/>
  <c r="AK45" i="3"/>
  <c r="AJ45" i="3"/>
  <c r="AI45" i="3"/>
  <c r="AH45" i="3"/>
  <c r="AG45" i="3"/>
  <c r="AF45" i="3"/>
  <c r="AE45" i="3"/>
  <c r="AD45" i="3"/>
  <c r="AC45" i="3"/>
  <c r="AB45" i="3"/>
  <c r="AW44" i="3"/>
  <c r="AV44" i="3"/>
  <c r="AU44" i="3"/>
  <c r="AT44" i="3"/>
  <c r="AS44" i="3"/>
  <c r="AR44" i="3"/>
  <c r="AQ44" i="3"/>
  <c r="AP44" i="3"/>
  <c r="AO44" i="3"/>
  <c r="AN44" i="3"/>
  <c r="AM44" i="3"/>
  <c r="AL44" i="3"/>
  <c r="AK44" i="3"/>
  <c r="AJ44" i="3"/>
  <c r="AI44" i="3"/>
  <c r="AH44" i="3"/>
  <c r="AG44" i="3"/>
  <c r="AF44" i="3"/>
  <c r="AE44" i="3"/>
  <c r="AD44" i="3"/>
  <c r="AC44" i="3"/>
  <c r="AB44" i="3"/>
  <c r="AW43" i="3"/>
  <c r="AV43" i="3"/>
  <c r="AU43" i="3"/>
  <c r="AT43" i="3"/>
  <c r="AS43" i="3"/>
  <c r="AR43" i="3"/>
  <c r="AQ43" i="3"/>
  <c r="AP43" i="3"/>
  <c r="AO43" i="3"/>
  <c r="AN43" i="3"/>
  <c r="AM43" i="3"/>
  <c r="AL43" i="3"/>
  <c r="AK43" i="3"/>
  <c r="AJ43" i="3"/>
  <c r="AI43" i="3"/>
  <c r="AH43" i="3"/>
  <c r="AG43" i="3"/>
  <c r="AF43" i="3"/>
  <c r="AE43" i="3"/>
  <c r="AD43" i="3"/>
  <c r="AC43" i="3"/>
  <c r="AB43" i="3"/>
  <c r="AW42" i="3"/>
  <c r="AV42" i="3"/>
  <c r="AU42" i="3"/>
  <c r="AT42" i="3"/>
  <c r="AS42" i="3"/>
  <c r="AR42" i="3"/>
  <c r="AQ42" i="3"/>
  <c r="AP42" i="3"/>
  <c r="AO42" i="3"/>
  <c r="AN42" i="3"/>
  <c r="AM42" i="3"/>
  <c r="AL42" i="3"/>
  <c r="AK42" i="3"/>
  <c r="AJ42" i="3"/>
  <c r="AI42" i="3"/>
  <c r="AH42" i="3"/>
  <c r="AG42" i="3"/>
  <c r="AF42" i="3"/>
  <c r="AE42" i="3"/>
  <c r="AD42" i="3"/>
  <c r="AC42" i="3"/>
  <c r="AB42" i="3"/>
  <c r="AW41" i="3"/>
  <c r="AV41" i="3"/>
  <c r="AU41" i="3"/>
  <c r="AT41" i="3"/>
  <c r="AS41" i="3"/>
  <c r="AR41" i="3"/>
  <c r="AQ41" i="3"/>
  <c r="AP41" i="3"/>
  <c r="AO41" i="3"/>
  <c r="AN41" i="3"/>
  <c r="AM41" i="3"/>
  <c r="AL41" i="3"/>
  <c r="AK41" i="3"/>
  <c r="AJ41" i="3"/>
  <c r="AI41" i="3"/>
  <c r="AH41" i="3"/>
  <c r="AG41" i="3"/>
  <c r="AF41" i="3"/>
  <c r="AE41" i="3"/>
  <c r="AD41" i="3"/>
  <c r="AC41" i="3"/>
  <c r="AB41" i="3"/>
  <c r="AW40" i="3"/>
  <c r="AV40" i="3"/>
  <c r="AU40" i="3"/>
  <c r="AT40" i="3"/>
  <c r="AS40" i="3"/>
  <c r="AR40" i="3"/>
  <c r="AQ40" i="3"/>
  <c r="AP40" i="3"/>
  <c r="AO40" i="3"/>
  <c r="AN40" i="3"/>
  <c r="AM40" i="3"/>
  <c r="AL40" i="3"/>
  <c r="AK40" i="3"/>
  <c r="AJ40" i="3"/>
  <c r="AI40" i="3"/>
  <c r="AH40" i="3"/>
  <c r="AG40" i="3"/>
  <c r="AF40" i="3"/>
  <c r="AE40" i="3"/>
  <c r="AD40" i="3"/>
  <c r="AC40" i="3"/>
  <c r="AB40" i="3"/>
  <c r="AW39" i="3"/>
  <c r="AV39" i="3"/>
  <c r="AU39" i="3"/>
  <c r="AT39" i="3"/>
  <c r="AS39" i="3"/>
  <c r="AR39" i="3"/>
  <c r="AQ39" i="3"/>
  <c r="AP39" i="3"/>
  <c r="AO39" i="3"/>
  <c r="AN39" i="3"/>
  <c r="AM39" i="3"/>
  <c r="AL39" i="3"/>
  <c r="AK39" i="3"/>
  <c r="AJ39" i="3"/>
  <c r="AI39" i="3"/>
  <c r="AH39" i="3"/>
  <c r="AG39" i="3"/>
  <c r="AF39" i="3"/>
  <c r="AE39" i="3"/>
  <c r="AD39" i="3"/>
  <c r="AC39" i="3"/>
  <c r="AB39" i="3"/>
  <c r="AW38" i="3"/>
  <c r="AV38" i="3"/>
  <c r="AU38" i="3"/>
  <c r="AT38" i="3"/>
  <c r="AS38" i="3"/>
  <c r="AR38" i="3"/>
  <c r="AQ38" i="3"/>
  <c r="AP38" i="3"/>
  <c r="AO38" i="3"/>
  <c r="AN38" i="3"/>
  <c r="AM38" i="3"/>
  <c r="AL38" i="3"/>
  <c r="AK38" i="3"/>
  <c r="AJ38" i="3"/>
  <c r="AI38" i="3"/>
  <c r="AH38" i="3"/>
  <c r="AG38" i="3"/>
  <c r="AF38" i="3"/>
  <c r="AE38" i="3"/>
  <c r="AD38" i="3"/>
  <c r="AC38" i="3"/>
  <c r="AB38" i="3"/>
  <c r="AW37" i="3"/>
  <c r="AV37" i="3"/>
  <c r="AU37" i="3"/>
  <c r="AT37" i="3"/>
  <c r="AS37" i="3"/>
  <c r="AR37" i="3"/>
  <c r="AQ37" i="3"/>
  <c r="AP37" i="3"/>
  <c r="AO37" i="3"/>
  <c r="AN37" i="3"/>
  <c r="AM37" i="3"/>
  <c r="AL37" i="3"/>
  <c r="AK37" i="3"/>
  <c r="AJ37" i="3"/>
  <c r="AI37" i="3"/>
  <c r="AH37" i="3"/>
  <c r="AG37" i="3"/>
  <c r="AF37" i="3"/>
  <c r="AE37" i="3"/>
  <c r="AD37" i="3"/>
  <c r="AC37" i="3"/>
  <c r="AB37" i="3"/>
  <c r="AW36" i="3"/>
  <c r="AV36" i="3"/>
  <c r="AU36" i="3"/>
  <c r="AT36" i="3"/>
  <c r="AS36" i="3"/>
  <c r="AR36" i="3"/>
  <c r="AQ36" i="3"/>
  <c r="AP36" i="3"/>
  <c r="AO36" i="3"/>
  <c r="AN36" i="3"/>
  <c r="AM36" i="3"/>
  <c r="AL36" i="3"/>
  <c r="AK36" i="3"/>
  <c r="AJ36" i="3"/>
  <c r="AI36" i="3"/>
  <c r="AH36" i="3"/>
  <c r="AG36" i="3"/>
  <c r="AF36" i="3"/>
  <c r="AE36" i="3"/>
  <c r="AD36" i="3"/>
  <c r="AC36" i="3"/>
  <c r="AB36" i="3"/>
  <c r="AW35" i="3"/>
  <c r="AV35" i="3"/>
  <c r="AU35" i="3"/>
  <c r="AT35" i="3"/>
  <c r="AS35" i="3"/>
  <c r="AR35" i="3"/>
  <c r="AQ35" i="3"/>
  <c r="AP35" i="3"/>
  <c r="AO35" i="3"/>
  <c r="AN35" i="3"/>
  <c r="AM35" i="3"/>
  <c r="AL35" i="3"/>
  <c r="AK35" i="3"/>
  <c r="AJ35" i="3"/>
  <c r="AI35" i="3"/>
  <c r="AH35" i="3"/>
  <c r="AG35" i="3"/>
  <c r="AF35" i="3"/>
  <c r="AE35" i="3"/>
  <c r="AD35" i="3"/>
  <c r="AC35" i="3"/>
  <c r="AB35" i="3"/>
  <c r="AW34" i="3"/>
  <c r="AV34" i="3"/>
  <c r="AU34" i="3"/>
  <c r="AT34" i="3"/>
  <c r="AS34" i="3"/>
  <c r="AR34" i="3"/>
  <c r="AQ34" i="3"/>
  <c r="AP34" i="3"/>
  <c r="AO34" i="3"/>
  <c r="AN34" i="3"/>
  <c r="AM34" i="3"/>
  <c r="AL34" i="3"/>
  <c r="AK34" i="3"/>
  <c r="AJ34" i="3"/>
  <c r="AI34" i="3"/>
  <c r="AH34" i="3"/>
  <c r="AG34" i="3"/>
  <c r="AF34" i="3"/>
  <c r="AE34" i="3"/>
  <c r="AD34" i="3"/>
  <c r="AC34" i="3"/>
  <c r="AB34" i="3"/>
  <c r="AW33" i="3"/>
  <c r="AV33" i="3"/>
  <c r="AU33" i="3"/>
  <c r="AT33" i="3"/>
  <c r="AS33" i="3"/>
  <c r="AR33" i="3"/>
  <c r="AQ33" i="3"/>
  <c r="AP33" i="3"/>
  <c r="AO33" i="3"/>
  <c r="AN33" i="3"/>
  <c r="AM33" i="3"/>
  <c r="AL33" i="3"/>
  <c r="AK33" i="3"/>
  <c r="AJ33" i="3"/>
  <c r="AI33" i="3"/>
  <c r="AH33" i="3"/>
  <c r="AG33" i="3"/>
  <c r="AF33" i="3"/>
  <c r="AE33" i="3"/>
  <c r="AD33" i="3"/>
  <c r="AC33" i="3"/>
  <c r="AB33" i="3"/>
  <c r="AW32" i="3"/>
  <c r="AV32" i="3"/>
  <c r="AU32" i="3"/>
  <c r="AT32" i="3"/>
  <c r="AS32" i="3"/>
  <c r="AR32" i="3"/>
  <c r="AQ32" i="3"/>
  <c r="AP32" i="3"/>
  <c r="AO32" i="3"/>
  <c r="AN32" i="3"/>
  <c r="AM32" i="3"/>
  <c r="AL32" i="3"/>
  <c r="AK32" i="3"/>
  <c r="AJ32" i="3"/>
  <c r="AI32" i="3"/>
  <c r="AH32" i="3"/>
  <c r="AG32" i="3"/>
  <c r="AF32" i="3"/>
  <c r="AE32" i="3"/>
  <c r="AD32" i="3"/>
  <c r="AC32" i="3"/>
  <c r="AB32" i="3"/>
  <c r="AW31" i="3"/>
  <c r="AV31" i="3"/>
  <c r="AU31" i="3"/>
  <c r="AT31" i="3"/>
  <c r="AS31" i="3"/>
  <c r="AR31" i="3"/>
  <c r="AQ31" i="3"/>
  <c r="AP31" i="3"/>
  <c r="AO31" i="3"/>
  <c r="AN31" i="3"/>
  <c r="AM31" i="3"/>
  <c r="AL31" i="3"/>
  <c r="AK31" i="3"/>
  <c r="AJ31" i="3"/>
  <c r="AI31" i="3"/>
  <c r="AH31" i="3"/>
  <c r="AG31" i="3"/>
  <c r="AF31" i="3"/>
  <c r="AE31" i="3"/>
  <c r="AD31" i="3"/>
  <c r="AC31" i="3"/>
  <c r="AB31" i="3"/>
  <c r="AW30" i="3"/>
  <c r="AV30" i="3"/>
  <c r="AU30" i="3"/>
  <c r="AT30" i="3"/>
  <c r="AS30" i="3"/>
  <c r="AR30" i="3"/>
  <c r="AQ30" i="3"/>
  <c r="AP30" i="3"/>
  <c r="AO30" i="3"/>
  <c r="AN30" i="3"/>
  <c r="AM30" i="3"/>
  <c r="AL30" i="3"/>
  <c r="AK30" i="3"/>
  <c r="AJ30" i="3"/>
  <c r="AI30" i="3"/>
  <c r="AH30" i="3"/>
  <c r="AG30" i="3"/>
  <c r="AF30" i="3"/>
  <c r="AE30" i="3"/>
  <c r="AD30" i="3"/>
  <c r="AC30" i="3"/>
  <c r="AB30" i="3"/>
  <c r="AW29" i="3"/>
  <c r="AV29" i="3"/>
  <c r="AU29" i="3"/>
  <c r="AT29" i="3"/>
  <c r="AS29" i="3"/>
  <c r="AR29" i="3"/>
  <c r="AQ29" i="3"/>
  <c r="AP29" i="3"/>
  <c r="AO29" i="3"/>
  <c r="AN29" i="3"/>
  <c r="AM29" i="3"/>
  <c r="AL29" i="3"/>
  <c r="AK29" i="3"/>
  <c r="AJ29" i="3"/>
  <c r="AI29" i="3"/>
  <c r="AH29" i="3"/>
  <c r="AG29" i="3"/>
  <c r="AF29" i="3"/>
  <c r="AE29" i="3"/>
  <c r="AD29" i="3"/>
  <c r="AC29" i="3"/>
  <c r="AB29" i="3"/>
  <c r="AW28" i="3"/>
  <c r="AV28" i="3"/>
  <c r="AU28" i="3"/>
  <c r="AT28" i="3"/>
  <c r="AS28" i="3"/>
  <c r="AR28" i="3"/>
  <c r="AQ28" i="3"/>
  <c r="AP28" i="3"/>
  <c r="AO28" i="3"/>
  <c r="AN28" i="3"/>
  <c r="AM28" i="3"/>
  <c r="AL28" i="3"/>
  <c r="AK28" i="3"/>
  <c r="AJ28" i="3"/>
  <c r="AI28" i="3"/>
  <c r="AH28" i="3"/>
  <c r="AG28" i="3"/>
  <c r="AF28" i="3"/>
  <c r="AE28" i="3"/>
  <c r="AD28" i="3"/>
  <c r="AC28" i="3"/>
  <c r="AB28" i="3"/>
  <c r="AW27" i="3"/>
  <c r="AV27" i="3"/>
  <c r="AU27" i="3"/>
  <c r="AT27" i="3"/>
  <c r="AS27" i="3"/>
  <c r="AR27" i="3"/>
  <c r="AQ27" i="3"/>
  <c r="AP27" i="3"/>
  <c r="AO27" i="3"/>
  <c r="AN27" i="3"/>
  <c r="AM27" i="3"/>
  <c r="AL27" i="3"/>
  <c r="AK27" i="3"/>
  <c r="AJ27" i="3"/>
  <c r="AI27" i="3"/>
  <c r="AH27" i="3"/>
  <c r="AG27" i="3"/>
  <c r="AF27" i="3"/>
  <c r="AE27" i="3"/>
  <c r="AD27" i="3"/>
  <c r="AC27" i="3"/>
  <c r="AB27" i="3"/>
  <c r="AW26" i="3"/>
  <c r="AV26" i="3"/>
  <c r="AU26" i="3"/>
  <c r="AT26" i="3"/>
  <c r="AS26" i="3"/>
  <c r="AR26" i="3"/>
  <c r="AQ26" i="3"/>
  <c r="AP26" i="3"/>
  <c r="AO26" i="3"/>
  <c r="AN26" i="3"/>
  <c r="AM26" i="3"/>
  <c r="AL26" i="3"/>
  <c r="AK26" i="3"/>
  <c r="AJ26" i="3"/>
  <c r="AI26" i="3"/>
  <c r="AH26" i="3"/>
  <c r="AG26" i="3"/>
  <c r="AF26" i="3"/>
  <c r="AE26" i="3"/>
  <c r="AD26" i="3"/>
  <c r="AC26" i="3"/>
  <c r="AB26" i="3"/>
  <c r="AW25" i="3"/>
  <c r="AV25" i="3"/>
  <c r="AU25" i="3"/>
  <c r="AT25" i="3"/>
  <c r="AS25" i="3"/>
  <c r="AR25" i="3"/>
  <c r="AQ25" i="3"/>
  <c r="AP25" i="3"/>
  <c r="AO25" i="3"/>
  <c r="AN25" i="3"/>
  <c r="AM25" i="3"/>
  <c r="AL25" i="3"/>
  <c r="AK25" i="3"/>
  <c r="AJ25" i="3"/>
  <c r="AI25" i="3"/>
  <c r="AH25" i="3"/>
  <c r="AG25" i="3"/>
  <c r="AF25" i="3"/>
  <c r="AE25" i="3"/>
  <c r="AD25" i="3"/>
  <c r="AC25" i="3"/>
  <c r="AB25" i="3"/>
  <c r="AW24" i="3"/>
  <c r="AV24" i="3"/>
  <c r="AU24" i="3"/>
  <c r="AT24" i="3"/>
  <c r="AS24" i="3"/>
  <c r="AR24" i="3"/>
  <c r="AQ24" i="3"/>
  <c r="AP24" i="3"/>
  <c r="AO24" i="3"/>
  <c r="AN24" i="3"/>
  <c r="AM24" i="3"/>
  <c r="AL24" i="3"/>
  <c r="AK24" i="3"/>
  <c r="AJ24" i="3"/>
  <c r="AI24" i="3"/>
  <c r="AH24" i="3"/>
  <c r="AG24" i="3"/>
  <c r="AF24" i="3"/>
  <c r="AE24" i="3"/>
  <c r="AD24" i="3"/>
  <c r="AC24" i="3"/>
  <c r="AB24" i="3"/>
  <c r="AW23" i="3"/>
  <c r="AV23" i="3"/>
  <c r="AU23" i="3"/>
  <c r="AT23" i="3"/>
  <c r="AS23" i="3"/>
  <c r="AR23" i="3"/>
  <c r="AQ23" i="3"/>
  <c r="AP23" i="3"/>
  <c r="AO23" i="3"/>
  <c r="AN23" i="3"/>
  <c r="AM23" i="3"/>
  <c r="AL23" i="3"/>
  <c r="AK23" i="3"/>
  <c r="AJ23" i="3"/>
  <c r="AI23" i="3"/>
  <c r="AH23" i="3"/>
  <c r="AG23" i="3"/>
  <c r="AF23" i="3"/>
  <c r="AE23" i="3"/>
  <c r="AD23" i="3"/>
  <c r="AC23" i="3"/>
  <c r="AB23" i="3"/>
  <c r="AW22" i="3"/>
  <c r="AV22" i="3"/>
  <c r="AU22" i="3"/>
  <c r="AT22" i="3"/>
  <c r="AS22" i="3"/>
  <c r="AR22" i="3"/>
  <c r="AQ22" i="3"/>
  <c r="AP22" i="3"/>
  <c r="AO22" i="3"/>
  <c r="AN22" i="3"/>
  <c r="AM22" i="3"/>
  <c r="AL22" i="3"/>
  <c r="AK22" i="3"/>
  <c r="AJ22" i="3"/>
  <c r="AI22" i="3"/>
  <c r="AH22" i="3"/>
  <c r="AG22" i="3"/>
  <c r="AF22" i="3"/>
  <c r="AE22" i="3"/>
  <c r="AD22" i="3"/>
  <c r="AC22" i="3"/>
  <c r="AB22" i="3"/>
  <c r="AW21" i="3"/>
  <c r="AV21" i="3"/>
  <c r="AU21" i="3"/>
  <c r="AT21" i="3"/>
  <c r="AS21" i="3"/>
  <c r="AR21" i="3"/>
  <c r="AQ21" i="3"/>
  <c r="AP21" i="3"/>
  <c r="AO21" i="3"/>
  <c r="AN21" i="3"/>
  <c r="AM21" i="3"/>
  <c r="AL21" i="3"/>
  <c r="AK21" i="3"/>
  <c r="AJ21" i="3"/>
  <c r="AI21" i="3"/>
  <c r="AH21" i="3"/>
  <c r="AG21" i="3"/>
  <c r="AF21" i="3"/>
  <c r="AE21" i="3"/>
  <c r="AD21" i="3"/>
  <c r="AC21" i="3"/>
  <c r="AB21" i="3"/>
  <c r="AW20" i="3"/>
  <c r="AV20" i="3"/>
  <c r="AU20" i="3"/>
  <c r="AT20" i="3"/>
  <c r="AS20" i="3"/>
  <c r="AR20" i="3"/>
  <c r="AQ20" i="3"/>
  <c r="AP20" i="3"/>
  <c r="AO20" i="3"/>
  <c r="AN20" i="3"/>
  <c r="AM20" i="3"/>
  <c r="AL20" i="3"/>
  <c r="AK20" i="3"/>
  <c r="AJ20" i="3"/>
  <c r="AI20" i="3"/>
  <c r="AH20" i="3"/>
  <c r="AG20" i="3"/>
  <c r="AF20" i="3"/>
  <c r="AE20" i="3"/>
  <c r="AD20" i="3"/>
  <c r="AC20" i="3"/>
  <c r="AB20" i="3"/>
  <c r="AW19" i="3"/>
  <c r="AV19" i="3"/>
  <c r="AU19" i="3"/>
  <c r="AT19" i="3"/>
  <c r="AS19" i="3"/>
  <c r="AR19" i="3"/>
  <c r="AQ19" i="3"/>
  <c r="AP19" i="3"/>
  <c r="AO19" i="3"/>
  <c r="AN19" i="3"/>
  <c r="AM19" i="3"/>
  <c r="AL19" i="3"/>
  <c r="AK19" i="3"/>
  <c r="AJ19" i="3"/>
  <c r="AI19" i="3"/>
  <c r="AH19" i="3"/>
  <c r="AG19" i="3"/>
  <c r="AF19" i="3"/>
  <c r="AE19" i="3"/>
  <c r="AD19" i="3"/>
  <c r="AC19" i="3"/>
  <c r="AB19" i="3"/>
  <c r="AW18" i="3"/>
  <c r="AV18" i="3"/>
  <c r="AU18" i="3"/>
  <c r="AT18" i="3"/>
  <c r="AS18" i="3"/>
  <c r="AR18" i="3"/>
  <c r="AQ18" i="3"/>
  <c r="AP18" i="3"/>
  <c r="AO18" i="3"/>
  <c r="AN18" i="3"/>
  <c r="AM18" i="3"/>
  <c r="AL18" i="3"/>
  <c r="AK18" i="3"/>
  <c r="AJ18" i="3"/>
  <c r="AI18" i="3"/>
  <c r="AH18" i="3"/>
  <c r="AG18" i="3"/>
  <c r="AF18" i="3"/>
  <c r="AE18" i="3"/>
  <c r="AD18" i="3"/>
  <c r="AC18" i="3"/>
  <c r="AB18" i="3"/>
  <c r="AW17" i="3"/>
  <c r="AV17" i="3"/>
  <c r="AU17" i="3"/>
  <c r="AT17" i="3"/>
  <c r="AS17" i="3"/>
  <c r="AR17" i="3"/>
  <c r="AQ17" i="3"/>
  <c r="AP17" i="3"/>
  <c r="AO17" i="3"/>
  <c r="AN17" i="3"/>
  <c r="AM17" i="3"/>
  <c r="AL17" i="3"/>
  <c r="AK17" i="3"/>
  <c r="AJ17" i="3"/>
  <c r="AI17" i="3"/>
  <c r="AH17" i="3"/>
  <c r="AG17" i="3"/>
  <c r="AF17" i="3"/>
  <c r="AE17" i="3"/>
  <c r="AD17" i="3"/>
  <c r="AC17" i="3"/>
  <c r="AB17" i="3"/>
  <c r="AW16" i="3"/>
  <c r="AV16" i="3"/>
  <c r="AU16" i="3"/>
  <c r="AT16" i="3"/>
  <c r="AS16" i="3"/>
  <c r="AR16" i="3"/>
  <c r="AQ16" i="3"/>
  <c r="AP16" i="3"/>
  <c r="AO16" i="3"/>
  <c r="AN16" i="3"/>
  <c r="AM16" i="3"/>
  <c r="AL16" i="3"/>
  <c r="AK16" i="3"/>
  <c r="AJ16" i="3"/>
  <c r="AI16" i="3"/>
  <c r="AH16" i="3"/>
  <c r="AG16" i="3"/>
  <c r="AF16" i="3"/>
  <c r="AE16" i="3"/>
  <c r="AD16" i="3"/>
  <c r="AC16" i="3"/>
  <c r="AB16" i="3"/>
  <c r="AW15" i="3"/>
  <c r="AV15" i="3"/>
  <c r="AU15" i="3"/>
  <c r="AT15" i="3"/>
  <c r="AS15" i="3"/>
  <c r="AR15" i="3"/>
  <c r="AQ15" i="3"/>
  <c r="AP15" i="3"/>
  <c r="AO15" i="3"/>
  <c r="AN15" i="3"/>
  <c r="AM15" i="3"/>
  <c r="AL15" i="3"/>
  <c r="AK15" i="3"/>
  <c r="AJ15" i="3"/>
  <c r="AI15" i="3"/>
  <c r="AH15" i="3"/>
  <c r="AG15" i="3"/>
  <c r="AF15" i="3"/>
  <c r="AE15" i="3"/>
  <c r="AD15" i="3"/>
  <c r="AC15" i="3"/>
  <c r="AB15" i="3"/>
  <c r="AW14" i="3"/>
  <c r="AV14" i="3"/>
  <c r="AU14" i="3"/>
  <c r="AT14" i="3"/>
  <c r="AS14" i="3"/>
  <c r="AR14" i="3"/>
  <c r="AQ14" i="3"/>
  <c r="AP14" i="3"/>
  <c r="AO14" i="3"/>
  <c r="AN14" i="3"/>
  <c r="AM14" i="3"/>
  <c r="AL14" i="3"/>
  <c r="AK14" i="3"/>
  <c r="AJ14" i="3"/>
  <c r="AI14" i="3"/>
  <c r="AH14" i="3"/>
  <c r="AG14" i="3"/>
  <c r="AF14" i="3"/>
  <c r="AE14" i="3"/>
  <c r="AD14" i="3"/>
  <c r="AC14" i="3"/>
  <c r="AB14" i="3"/>
  <c r="AW13" i="3"/>
  <c r="AV13" i="3"/>
  <c r="AU13" i="3"/>
  <c r="AT13" i="3"/>
  <c r="AS13" i="3"/>
  <c r="AR13" i="3"/>
  <c r="AQ13" i="3"/>
  <c r="AP13" i="3"/>
  <c r="AO13" i="3"/>
  <c r="AN13" i="3"/>
  <c r="AM13" i="3"/>
  <c r="AL13" i="3"/>
  <c r="AK13" i="3"/>
  <c r="AJ13" i="3"/>
  <c r="AI13" i="3"/>
  <c r="AH13" i="3"/>
  <c r="AG13" i="3"/>
  <c r="AF13" i="3"/>
  <c r="AE13" i="3"/>
  <c r="AD13" i="3"/>
  <c r="AC13" i="3"/>
  <c r="AB13" i="3"/>
  <c r="AW12" i="3"/>
  <c r="AV12" i="3"/>
  <c r="AU12" i="3"/>
  <c r="AT12" i="3"/>
  <c r="AS12" i="3"/>
  <c r="AR12" i="3"/>
  <c r="AQ12" i="3"/>
  <c r="AP12" i="3"/>
  <c r="AO12" i="3"/>
  <c r="AN12" i="3"/>
  <c r="AM12" i="3"/>
  <c r="AL12" i="3"/>
  <c r="AK12" i="3"/>
  <c r="AJ12" i="3"/>
  <c r="AI12" i="3"/>
  <c r="AH12" i="3"/>
  <c r="AG12" i="3"/>
  <c r="AF12" i="3"/>
  <c r="AE12" i="3"/>
  <c r="AD12" i="3"/>
  <c r="AC12" i="3"/>
  <c r="AB12" i="3"/>
  <c r="AW11" i="3"/>
  <c r="AV11" i="3"/>
  <c r="AU11" i="3"/>
  <c r="AT11" i="3"/>
  <c r="AS11" i="3"/>
  <c r="AR11" i="3"/>
  <c r="AQ11" i="3"/>
  <c r="AP11" i="3"/>
  <c r="AO11" i="3"/>
  <c r="AN11" i="3"/>
  <c r="AM11" i="3"/>
  <c r="AL11" i="3"/>
  <c r="AK11" i="3"/>
  <c r="AJ11" i="3"/>
  <c r="AI11" i="3"/>
  <c r="AH11" i="3"/>
  <c r="AG11" i="3"/>
  <c r="AF11" i="3"/>
  <c r="AE11" i="3"/>
  <c r="AD11" i="3"/>
  <c r="AC11" i="3"/>
  <c r="AB11" i="3"/>
  <c r="AW10" i="3"/>
  <c r="AV10" i="3"/>
  <c r="AU10" i="3"/>
  <c r="AT10" i="3"/>
  <c r="AS10" i="3"/>
  <c r="AR10" i="3"/>
  <c r="AQ10" i="3"/>
  <c r="AP10" i="3"/>
  <c r="AO10" i="3"/>
  <c r="AN10" i="3"/>
  <c r="AM10" i="3"/>
  <c r="AL10" i="3"/>
  <c r="AK10" i="3"/>
  <c r="AJ10" i="3"/>
  <c r="AI10" i="3"/>
  <c r="AH10" i="3"/>
  <c r="AG10" i="3"/>
  <c r="AF10" i="3"/>
  <c r="AE10" i="3"/>
  <c r="AD10" i="3"/>
  <c r="AC10" i="3"/>
  <c r="AB10" i="3"/>
  <c r="AW9" i="3"/>
  <c r="AV9" i="3"/>
  <c r="AU9" i="3"/>
  <c r="AT9" i="3"/>
  <c r="AS9" i="3"/>
  <c r="AR9" i="3"/>
  <c r="AQ9" i="3"/>
  <c r="AP9" i="3"/>
  <c r="AO9" i="3"/>
  <c r="AN9" i="3"/>
  <c r="AM9" i="3"/>
  <c r="AL9" i="3"/>
  <c r="AK9" i="3"/>
  <c r="AJ9" i="3"/>
  <c r="AI9" i="3"/>
  <c r="AH9" i="3"/>
  <c r="AG9" i="3"/>
  <c r="AF9" i="3"/>
  <c r="AE9" i="3"/>
  <c r="AD9" i="3"/>
  <c r="AC9" i="3"/>
  <c r="AB9" i="3"/>
  <c r="AW8" i="3"/>
  <c r="AV8" i="3"/>
  <c r="AU8" i="3"/>
  <c r="AT8" i="3"/>
  <c r="AS8" i="3"/>
  <c r="AR8" i="3"/>
  <c r="AQ8" i="3"/>
  <c r="AP8" i="3"/>
  <c r="AO8" i="3"/>
  <c r="AN8" i="3"/>
  <c r="AM8" i="3"/>
  <c r="AL8" i="3"/>
  <c r="AK8" i="3"/>
  <c r="AJ8" i="3"/>
  <c r="AI8" i="3"/>
  <c r="AH8" i="3"/>
  <c r="AG8" i="3"/>
  <c r="AF8" i="3"/>
  <c r="AE8" i="3"/>
  <c r="AD8" i="3"/>
  <c r="AC8" i="3"/>
  <c r="AB8" i="3"/>
  <c r="AW7" i="3"/>
  <c r="AV7" i="3"/>
  <c r="AU7" i="3"/>
  <c r="AT7" i="3"/>
  <c r="AS7" i="3"/>
  <c r="AR7" i="3"/>
  <c r="AQ7" i="3"/>
  <c r="AP7" i="3"/>
  <c r="AO7" i="3"/>
  <c r="AN7" i="3"/>
  <c r="AM7" i="3"/>
  <c r="AL7" i="3"/>
  <c r="AK7" i="3"/>
  <c r="AJ7" i="3"/>
  <c r="AI7" i="3"/>
  <c r="AH7" i="3"/>
  <c r="AG7" i="3"/>
  <c r="AF7" i="3"/>
  <c r="AE7" i="3"/>
  <c r="AD7" i="3"/>
  <c r="AC7" i="3"/>
  <c r="AB7" i="3"/>
  <c r="AW6" i="3"/>
  <c r="AV6" i="3"/>
  <c r="AU6" i="3"/>
  <c r="AT6" i="3"/>
  <c r="AS6" i="3"/>
  <c r="AR6" i="3"/>
  <c r="AQ6" i="3"/>
  <c r="AP6" i="3"/>
  <c r="AO6" i="3"/>
  <c r="AN6" i="3"/>
  <c r="AM6" i="3"/>
  <c r="AL6" i="3"/>
  <c r="AK6" i="3"/>
  <c r="AJ6" i="3"/>
  <c r="AI6" i="3"/>
  <c r="AH6" i="3"/>
  <c r="AG6" i="3"/>
  <c r="AF6" i="3"/>
  <c r="AE6" i="3"/>
  <c r="AD6" i="3"/>
  <c r="AC6" i="3"/>
  <c r="AB6" i="3"/>
  <c r="AW5" i="3"/>
  <c r="AV5" i="3"/>
  <c r="AU5" i="3"/>
  <c r="AT5" i="3"/>
  <c r="AS5" i="3"/>
  <c r="AR5" i="3"/>
  <c r="AQ5" i="3"/>
  <c r="AP5" i="3"/>
  <c r="AO5" i="3"/>
  <c r="AN5" i="3"/>
  <c r="AM5" i="3"/>
  <c r="AL5" i="3"/>
  <c r="AK5" i="3"/>
  <c r="AJ5" i="3"/>
  <c r="AI5" i="3"/>
  <c r="AH5" i="3"/>
  <c r="AG5" i="3"/>
  <c r="AF5" i="3"/>
  <c r="AE5" i="3"/>
  <c r="AD5" i="3"/>
  <c r="AC5" i="3"/>
  <c r="AB5" i="3"/>
  <c r="AW4" i="3"/>
  <c r="AV4" i="3"/>
  <c r="AU4" i="3"/>
  <c r="AT4" i="3"/>
  <c r="AS4" i="3"/>
  <c r="AR4" i="3"/>
  <c r="AQ4" i="3"/>
  <c r="AP4" i="3"/>
  <c r="AO4" i="3"/>
  <c r="AN4" i="3"/>
  <c r="AM4" i="3"/>
  <c r="AL4" i="3"/>
  <c r="AK4" i="3"/>
  <c r="AJ4" i="3"/>
  <c r="AI4" i="3"/>
  <c r="AH4" i="3"/>
  <c r="AG4" i="3"/>
  <c r="AF4" i="3"/>
  <c r="AE4" i="3"/>
  <c r="AD4" i="3"/>
  <c r="AC4" i="3"/>
  <c r="AB4" i="3"/>
  <c r="AA51" i="3"/>
  <c r="AA50" i="3"/>
  <c r="AA49" i="3"/>
  <c r="AA48" i="3"/>
  <c r="AA47" i="3"/>
  <c r="AA46" i="3"/>
  <c r="AA45" i="3"/>
  <c r="AA44" i="3"/>
  <c r="AA43" i="3"/>
  <c r="AA42" i="3"/>
  <c r="AA41" i="3"/>
  <c r="AA40" i="3"/>
  <c r="AA39" i="3"/>
  <c r="AA38" i="3"/>
  <c r="AA37" i="3"/>
  <c r="AA36" i="3"/>
  <c r="AA35" i="3"/>
  <c r="AA34" i="3"/>
  <c r="AA33" i="3"/>
  <c r="AA32" i="3"/>
  <c r="AA31" i="3"/>
  <c r="AA30" i="3"/>
  <c r="AA29" i="3"/>
  <c r="AA28" i="3"/>
  <c r="AA27" i="3"/>
  <c r="AA26" i="3"/>
  <c r="AA25" i="3"/>
  <c r="AA24" i="3"/>
  <c r="AA23" i="3"/>
  <c r="AA22" i="3"/>
  <c r="AA21" i="3"/>
  <c r="AA20" i="3"/>
  <c r="AA19" i="3"/>
  <c r="AA18" i="3"/>
  <c r="AA17" i="3"/>
  <c r="AA16" i="3"/>
  <c r="AA15" i="3"/>
  <c r="AA14" i="3"/>
  <c r="AA13" i="3"/>
  <c r="AA12" i="3"/>
  <c r="AA11" i="3"/>
  <c r="AA10" i="3"/>
  <c r="AA9" i="3"/>
  <c r="AA8" i="3"/>
  <c r="AA7" i="3"/>
  <c r="AA6" i="3"/>
  <c r="AA5" i="3"/>
  <c r="AA4" i="3"/>
  <c r="Z47" i="3"/>
  <c r="Y47" i="3"/>
  <c r="X47" i="3"/>
  <c r="W47" i="3"/>
  <c r="V47" i="3"/>
  <c r="U47" i="3"/>
  <c r="T47" i="3"/>
  <c r="S47" i="3"/>
  <c r="R47" i="3"/>
  <c r="Q47" i="3"/>
  <c r="P47" i="3"/>
  <c r="O47" i="3"/>
  <c r="N47" i="3"/>
  <c r="M47" i="3"/>
  <c r="L47" i="3"/>
  <c r="K47" i="3"/>
  <c r="J47" i="3"/>
  <c r="I47" i="3"/>
  <c r="H47" i="3"/>
  <c r="G47" i="3"/>
  <c r="F47" i="3"/>
  <c r="E47" i="3"/>
  <c r="D47" i="3"/>
  <c r="Z46" i="3"/>
  <c r="Y46" i="3"/>
  <c r="X46" i="3"/>
  <c r="W46" i="3"/>
  <c r="V46" i="3"/>
  <c r="U46" i="3"/>
  <c r="T46" i="3"/>
  <c r="S46" i="3"/>
  <c r="R46" i="3"/>
  <c r="Q46" i="3"/>
  <c r="P46" i="3"/>
  <c r="O46" i="3"/>
  <c r="N46" i="3"/>
  <c r="M46" i="3"/>
  <c r="L46" i="3"/>
  <c r="K46" i="3"/>
  <c r="J46" i="3"/>
  <c r="I46" i="3"/>
  <c r="H46" i="3"/>
  <c r="G46" i="3"/>
  <c r="F46" i="3"/>
  <c r="E46" i="3"/>
  <c r="D46" i="3"/>
  <c r="Z45" i="3"/>
  <c r="Y45" i="3"/>
  <c r="X45" i="3"/>
  <c r="W45" i="3"/>
  <c r="V45" i="3"/>
  <c r="U45" i="3"/>
  <c r="T45" i="3"/>
  <c r="S45" i="3"/>
  <c r="R45" i="3"/>
  <c r="Q45" i="3"/>
  <c r="P45" i="3"/>
  <c r="O45" i="3"/>
  <c r="N45" i="3"/>
  <c r="M45" i="3"/>
  <c r="L45" i="3"/>
  <c r="K45" i="3"/>
  <c r="J45" i="3"/>
  <c r="I45" i="3"/>
  <c r="H45" i="3"/>
  <c r="G45" i="3"/>
  <c r="F45" i="3"/>
  <c r="E45" i="3"/>
  <c r="D45" i="3"/>
  <c r="Z44" i="3"/>
  <c r="Y44" i="3"/>
  <c r="X44" i="3"/>
  <c r="W44" i="3"/>
  <c r="V44" i="3"/>
  <c r="U44" i="3"/>
  <c r="T44" i="3"/>
  <c r="S44" i="3"/>
  <c r="R44" i="3"/>
  <c r="Q44" i="3"/>
  <c r="P44" i="3"/>
  <c r="O44" i="3"/>
  <c r="N44" i="3"/>
  <c r="M44" i="3"/>
  <c r="L44" i="3"/>
  <c r="K44" i="3"/>
  <c r="J44" i="3"/>
  <c r="I44" i="3"/>
  <c r="H44" i="3"/>
  <c r="G44" i="3"/>
  <c r="F44" i="3"/>
  <c r="E44" i="3"/>
  <c r="D44" i="3"/>
  <c r="C47" i="3"/>
  <c r="C46" i="3"/>
  <c r="C45" i="3"/>
  <c r="C44" i="3"/>
  <c r="AW51" i="2" l="1"/>
  <c r="AV51" i="2"/>
  <c r="AU51" i="2"/>
  <c r="AT51" i="2"/>
  <c r="AS51" i="2"/>
  <c r="AR51" i="2"/>
  <c r="AQ51" i="2"/>
  <c r="AP51" i="2"/>
  <c r="AO51" i="2"/>
  <c r="AN51" i="2"/>
  <c r="AM51" i="2"/>
  <c r="AL51" i="2"/>
  <c r="AK51" i="2"/>
  <c r="AJ51" i="2"/>
  <c r="AI51" i="2"/>
  <c r="AH51" i="2"/>
  <c r="AG51" i="2"/>
  <c r="AF51" i="2"/>
  <c r="AE51" i="2"/>
  <c r="AD51" i="2"/>
  <c r="AC51" i="2"/>
  <c r="AB51" i="2"/>
  <c r="AW50" i="2"/>
  <c r="AV50" i="2"/>
  <c r="AU50" i="2"/>
  <c r="AT50" i="2"/>
  <c r="AS50" i="2"/>
  <c r="AR50" i="2"/>
  <c r="AQ50" i="2"/>
  <c r="AP50" i="2"/>
  <c r="AO50" i="2"/>
  <c r="AN50" i="2"/>
  <c r="AM50" i="2"/>
  <c r="AL50" i="2"/>
  <c r="AK50" i="2"/>
  <c r="AJ50" i="2"/>
  <c r="AI50" i="2"/>
  <c r="AH50" i="2"/>
  <c r="AG50" i="2"/>
  <c r="AF50" i="2"/>
  <c r="AE50" i="2"/>
  <c r="AD50" i="2"/>
  <c r="AC50" i="2"/>
  <c r="AB50" i="2"/>
  <c r="AW49" i="2"/>
  <c r="AV49" i="2"/>
  <c r="AU49" i="2"/>
  <c r="AT49" i="2"/>
  <c r="AS49" i="2"/>
  <c r="AR49" i="2"/>
  <c r="AQ49" i="2"/>
  <c r="AP49" i="2"/>
  <c r="AO49" i="2"/>
  <c r="AN49" i="2"/>
  <c r="AM49" i="2"/>
  <c r="AL49" i="2"/>
  <c r="AK49" i="2"/>
  <c r="AJ49" i="2"/>
  <c r="AI49" i="2"/>
  <c r="AH49" i="2"/>
  <c r="AG49" i="2"/>
  <c r="AF49" i="2"/>
  <c r="AE49" i="2"/>
  <c r="AD49" i="2"/>
  <c r="AC49" i="2"/>
  <c r="AB49" i="2"/>
  <c r="AW48" i="2"/>
  <c r="AV48" i="2"/>
  <c r="AU48" i="2"/>
  <c r="AT48" i="2"/>
  <c r="AS48" i="2"/>
  <c r="AR48" i="2"/>
  <c r="AQ48" i="2"/>
  <c r="AP48" i="2"/>
  <c r="AO48" i="2"/>
  <c r="AN48" i="2"/>
  <c r="AM48" i="2"/>
  <c r="AL48" i="2"/>
  <c r="AK48" i="2"/>
  <c r="AJ48" i="2"/>
  <c r="AI48" i="2"/>
  <c r="AH48" i="2"/>
  <c r="AG48" i="2"/>
  <c r="AF48" i="2"/>
  <c r="AE48" i="2"/>
  <c r="AD48" i="2"/>
  <c r="AC48" i="2"/>
  <c r="AB48" i="2"/>
  <c r="AW47" i="2"/>
  <c r="AV47" i="2"/>
  <c r="AU47" i="2"/>
  <c r="AT47" i="2"/>
  <c r="AS47" i="2"/>
  <c r="AR47" i="2"/>
  <c r="AQ47" i="2"/>
  <c r="AP47" i="2"/>
  <c r="AO47" i="2"/>
  <c r="AN47" i="2"/>
  <c r="AM47" i="2"/>
  <c r="AL47" i="2"/>
  <c r="AK47" i="2"/>
  <c r="AJ47" i="2"/>
  <c r="AI47" i="2"/>
  <c r="AH47" i="2"/>
  <c r="AG47" i="2"/>
  <c r="AF47" i="2"/>
  <c r="AE47" i="2"/>
  <c r="AD47" i="2"/>
  <c r="AC47" i="2"/>
  <c r="AB47" i="2"/>
  <c r="AW46" i="2"/>
  <c r="AV46" i="2"/>
  <c r="AU46" i="2"/>
  <c r="AT46" i="2"/>
  <c r="AS46" i="2"/>
  <c r="AR46" i="2"/>
  <c r="AQ46" i="2"/>
  <c r="AP46" i="2"/>
  <c r="AO46" i="2"/>
  <c r="AN46" i="2"/>
  <c r="AM46" i="2"/>
  <c r="AL46" i="2"/>
  <c r="AK46" i="2"/>
  <c r="AJ46" i="2"/>
  <c r="AI46" i="2"/>
  <c r="AH46" i="2"/>
  <c r="AG46" i="2"/>
  <c r="AF46" i="2"/>
  <c r="AE46" i="2"/>
  <c r="AD46" i="2"/>
  <c r="AC46" i="2"/>
  <c r="AB46" i="2"/>
  <c r="AW45" i="2"/>
  <c r="AV45" i="2"/>
  <c r="AU45" i="2"/>
  <c r="AT45" i="2"/>
  <c r="AS45" i="2"/>
  <c r="AR45" i="2"/>
  <c r="AQ45" i="2"/>
  <c r="AP45" i="2"/>
  <c r="AO45" i="2"/>
  <c r="AN45" i="2"/>
  <c r="AM45" i="2"/>
  <c r="AL45" i="2"/>
  <c r="AK45" i="2"/>
  <c r="AJ45" i="2"/>
  <c r="AI45" i="2"/>
  <c r="AH45" i="2"/>
  <c r="AG45" i="2"/>
  <c r="AF45" i="2"/>
  <c r="AE45" i="2"/>
  <c r="AD45" i="2"/>
  <c r="AC45" i="2"/>
  <c r="AB45" i="2"/>
  <c r="AW44" i="2"/>
  <c r="AV44" i="2"/>
  <c r="AU44" i="2"/>
  <c r="AT44" i="2"/>
  <c r="AS44" i="2"/>
  <c r="AR44" i="2"/>
  <c r="AQ44" i="2"/>
  <c r="AP44" i="2"/>
  <c r="AO44" i="2"/>
  <c r="AN44" i="2"/>
  <c r="AM44" i="2"/>
  <c r="AL44" i="2"/>
  <c r="AK44" i="2"/>
  <c r="AJ44" i="2"/>
  <c r="AI44" i="2"/>
  <c r="AH44" i="2"/>
  <c r="AG44" i="2"/>
  <c r="AF44" i="2"/>
  <c r="AE44" i="2"/>
  <c r="AD44" i="2"/>
  <c r="AC44" i="2"/>
  <c r="AB44" i="2"/>
  <c r="AW43" i="2"/>
  <c r="AV43" i="2"/>
  <c r="AU43" i="2"/>
  <c r="AT43" i="2"/>
  <c r="AS43" i="2"/>
  <c r="AR43" i="2"/>
  <c r="AQ43" i="2"/>
  <c r="AP43" i="2"/>
  <c r="AO43" i="2"/>
  <c r="AN43" i="2"/>
  <c r="AM43" i="2"/>
  <c r="AL43" i="2"/>
  <c r="AK43" i="2"/>
  <c r="AJ43" i="2"/>
  <c r="AI43" i="2"/>
  <c r="AH43" i="2"/>
  <c r="AG43" i="2"/>
  <c r="AF43" i="2"/>
  <c r="AE43" i="2"/>
  <c r="AD43" i="2"/>
  <c r="AC43" i="2"/>
  <c r="AB43" i="2"/>
  <c r="AW42" i="2"/>
  <c r="AV42" i="2"/>
  <c r="AU42" i="2"/>
  <c r="AT42" i="2"/>
  <c r="AS42" i="2"/>
  <c r="AR42" i="2"/>
  <c r="AQ42" i="2"/>
  <c r="AP42" i="2"/>
  <c r="AO42" i="2"/>
  <c r="AN42" i="2"/>
  <c r="AM42" i="2"/>
  <c r="AL42" i="2"/>
  <c r="AK42" i="2"/>
  <c r="AJ42" i="2"/>
  <c r="AI42" i="2"/>
  <c r="AH42" i="2"/>
  <c r="AG42" i="2"/>
  <c r="AF42" i="2"/>
  <c r="AE42" i="2"/>
  <c r="AD42" i="2"/>
  <c r="AC42" i="2"/>
  <c r="AB42" i="2"/>
  <c r="AW41" i="2"/>
  <c r="AV41" i="2"/>
  <c r="AU41" i="2"/>
  <c r="AT41" i="2"/>
  <c r="AS41" i="2"/>
  <c r="AR41" i="2"/>
  <c r="AQ41" i="2"/>
  <c r="AP41" i="2"/>
  <c r="AO41" i="2"/>
  <c r="AN41" i="2"/>
  <c r="AM41" i="2"/>
  <c r="AL41" i="2"/>
  <c r="AK41" i="2"/>
  <c r="AJ41" i="2"/>
  <c r="AI41" i="2"/>
  <c r="AH41" i="2"/>
  <c r="AG41" i="2"/>
  <c r="AF41" i="2"/>
  <c r="AE41" i="2"/>
  <c r="AD41" i="2"/>
  <c r="AC41" i="2"/>
  <c r="AB41" i="2"/>
  <c r="AW40" i="2"/>
  <c r="AV40" i="2"/>
  <c r="AU40" i="2"/>
  <c r="AT40" i="2"/>
  <c r="AS40" i="2"/>
  <c r="AR40" i="2"/>
  <c r="AQ40" i="2"/>
  <c r="AP40" i="2"/>
  <c r="AO40" i="2"/>
  <c r="AN40" i="2"/>
  <c r="AM40" i="2"/>
  <c r="AL40" i="2"/>
  <c r="AK40" i="2"/>
  <c r="AJ40" i="2"/>
  <c r="AI40" i="2"/>
  <c r="AH40" i="2"/>
  <c r="AG40" i="2"/>
  <c r="AF40" i="2"/>
  <c r="AE40" i="2"/>
  <c r="AD40" i="2"/>
  <c r="AC40" i="2"/>
  <c r="AB40" i="2"/>
  <c r="AW39" i="2"/>
  <c r="AV39" i="2"/>
  <c r="AU39" i="2"/>
  <c r="AT39" i="2"/>
  <c r="AS39" i="2"/>
  <c r="AR39" i="2"/>
  <c r="AQ39" i="2"/>
  <c r="AP39" i="2"/>
  <c r="AO39" i="2"/>
  <c r="AN39" i="2"/>
  <c r="AM39" i="2"/>
  <c r="AL39" i="2"/>
  <c r="AK39" i="2"/>
  <c r="AJ39" i="2"/>
  <c r="AI39" i="2"/>
  <c r="AH39" i="2"/>
  <c r="AG39" i="2"/>
  <c r="AF39" i="2"/>
  <c r="AE39" i="2"/>
  <c r="AD39" i="2"/>
  <c r="AC39" i="2"/>
  <c r="AB39" i="2"/>
  <c r="AW38" i="2"/>
  <c r="AV38" i="2"/>
  <c r="AU38" i="2"/>
  <c r="AT38" i="2"/>
  <c r="AS38" i="2"/>
  <c r="AR38" i="2"/>
  <c r="AQ38" i="2"/>
  <c r="AP38" i="2"/>
  <c r="AO38" i="2"/>
  <c r="AN38" i="2"/>
  <c r="AM38" i="2"/>
  <c r="AL38" i="2"/>
  <c r="AK38" i="2"/>
  <c r="AJ38" i="2"/>
  <c r="AI38" i="2"/>
  <c r="AH38" i="2"/>
  <c r="AG38" i="2"/>
  <c r="AF38" i="2"/>
  <c r="AE38" i="2"/>
  <c r="AD38" i="2"/>
  <c r="AC38" i="2"/>
  <c r="AB38" i="2"/>
  <c r="AW37" i="2"/>
  <c r="AV37" i="2"/>
  <c r="AU37" i="2"/>
  <c r="AT37" i="2"/>
  <c r="AS37" i="2"/>
  <c r="AR37" i="2"/>
  <c r="AQ37" i="2"/>
  <c r="AP37" i="2"/>
  <c r="AO37" i="2"/>
  <c r="AN37" i="2"/>
  <c r="AM37" i="2"/>
  <c r="AL37" i="2"/>
  <c r="AK37" i="2"/>
  <c r="AJ37" i="2"/>
  <c r="AI37" i="2"/>
  <c r="AH37" i="2"/>
  <c r="AG37" i="2"/>
  <c r="AF37" i="2"/>
  <c r="AE37" i="2"/>
  <c r="AD37" i="2"/>
  <c r="AC37" i="2"/>
  <c r="AB37" i="2"/>
  <c r="AW36" i="2"/>
  <c r="AV36" i="2"/>
  <c r="AU36" i="2"/>
  <c r="AT36" i="2"/>
  <c r="AS36" i="2"/>
  <c r="AR36" i="2"/>
  <c r="AQ36" i="2"/>
  <c r="AP36" i="2"/>
  <c r="AO36" i="2"/>
  <c r="AN36" i="2"/>
  <c r="AM36" i="2"/>
  <c r="AL36" i="2"/>
  <c r="AK36" i="2"/>
  <c r="AJ36" i="2"/>
  <c r="AI36" i="2"/>
  <c r="AH36" i="2"/>
  <c r="AG36" i="2"/>
  <c r="AF36" i="2"/>
  <c r="AE36" i="2"/>
  <c r="AD36" i="2"/>
  <c r="AC36" i="2"/>
  <c r="AB36" i="2"/>
  <c r="AW35" i="2"/>
  <c r="AV35" i="2"/>
  <c r="AU35" i="2"/>
  <c r="AT35" i="2"/>
  <c r="AS35" i="2"/>
  <c r="AR35" i="2"/>
  <c r="AQ35" i="2"/>
  <c r="AP35" i="2"/>
  <c r="AO35" i="2"/>
  <c r="AN35" i="2"/>
  <c r="AM35" i="2"/>
  <c r="AL35" i="2"/>
  <c r="AK35" i="2"/>
  <c r="AJ35" i="2"/>
  <c r="AI35" i="2"/>
  <c r="AH35" i="2"/>
  <c r="AG35" i="2"/>
  <c r="AF35" i="2"/>
  <c r="AE35" i="2"/>
  <c r="AD35" i="2"/>
  <c r="AC35" i="2"/>
  <c r="AB35" i="2"/>
  <c r="AW34" i="2"/>
  <c r="AV34" i="2"/>
  <c r="AU34" i="2"/>
  <c r="AT34" i="2"/>
  <c r="AS34" i="2"/>
  <c r="AR34" i="2"/>
  <c r="AQ34" i="2"/>
  <c r="AP34" i="2"/>
  <c r="AO34" i="2"/>
  <c r="AN34" i="2"/>
  <c r="AM34" i="2"/>
  <c r="AL34" i="2"/>
  <c r="AK34" i="2"/>
  <c r="AJ34" i="2"/>
  <c r="AI34" i="2"/>
  <c r="AH34" i="2"/>
  <c r="AG34" i="2"/>
  <c r="AF34" i="2"/>
  <c r="AE34" i="2"/>
  <c r="AD34" i="2"/>
  <c r="AC34" i="2"/>
  <c r="AB34" i="2"/>
  <c r="AW33" i="2"/>
  <c r="AV33" i="2"/>
  <c r="AU33" i="2"/>
  <c r="AT33" i="2"/>
  <c r="AS33" i="2"/>
  <c r="AR33" i="2"/>
  <c r="AQ33" i="2"/>
  <c r="AP33" i="2"/>
  <c r="AO33" i="2"/>
  <c r="AN33" i="2"/>
  <c r="AM33" i="2"/>
  <c r="AL33" i="2"/>
  <c r="AK33" i="2"/>
  <c r="AJ33" i="2"/>
  <c r="AI33" i="2"/>
  <c r="AH33" i="2"/>
  <c r="AG33" i="2"/>
  <c r="AF33" i="2"/>
  <c r="AE33" i="2"/>
  <c r="AD33" i="2"/>
  <c r="AC33" i="2"/>
  <c r="AB33" i="2"/>
  <c r="AW32" i="2"/>
  <c r="AV32" i="2"/>
  <c r="AU32" i="2"/>
  <c r="AT32" i="2"/>
  <c r="AS32" i="2"/>
  <c r="AR32" i="2"/>
  <c r="AQ32" i="2"/>
  <c r="AP32" i="2"/>
  <c r="AO32" i="2"/>
  <c r="AN32" i="2"/>
  <c r="AM32" i="2"/>
  <c r="AL32" i="2"/>
  <c r="AK32" i="2"/>
  <c r="AJ32" i="2"/>
  <c r="AI32" i="2"/>
  <c r="AH32" i="2"/>
  <c r="AG32" i="2"/>
  <c r="AF32" i="2"/>
  <c r="AE32" i="2"/>
  <c r="AD32" i="2"/>
  <c r="AC32" i="2"/>
  <c r="AB32" i="2"/>
  <c r="AW31" i="2"/>
  <c r="AV31" i="2"/>
  <c r="AU31" i="2"/>
  <c r="AT31" i="2"/>
  <c r="AS31" i="2"/>
  <c r="AR31" i="2"/>
  <c r="AQ31" i="2"/>
  <c r="AP31" i="2"/>
  <c r="AO31" i="2"/>
  <c r="AN31" i="2"/>
  <c r="AM31" i="2"/>
  <c r="AL31" i="2"/>
  <c r="AK31" i="2"/>
  <c r="AJ31" i="2"/>
  <c r="AI31" i="2"/>
  <c r="AH31" i="2"/>
  <c r="AG31" i="2"/>
  <c r="AF31" i="2"/>
  <c r="AE31" i="2"/>
  <c r="AD31" i="2"/>
  <c r="AC31" i="2"/>
  <c r="AB31" i="2"/>
  <c r="AW30" i="2"/>
  <c r="AV30" i="2"/>
  <c r="AU30" i="2"/>
  <c r="AT30" i="2"/>
  <c r="AS30" i="2"/>
  <c r="AR30" i="2"/>
  <c r="AQ30" i="2"/>
  <c r="AP30" i="2"/>
  <c r="AO30" i="2"/>
  <c r="AN30" i="2"/>
  <c r="AM30" i="2"/>
  <c r="AL30" i="2"/>
  <c r="AK30" i="2"/>
  <c r="AJ30" i="2"/>
  <c r="AI30" i="2"/>
  <c r="AH30" i="2"/>
  <c r="AG30" i="2"/>
  <c r="AF30" i="2"/>
  <c r="AE30" i="2"/>
  <c r="AD30" i="2"/>
  <c r="AC30" i="2"/>
  <c r="AB30" i="2"/>
  <c r="AW29" i="2"/>
  <c r="AV29" i="2"/>
  <c r="AU29" i="2"/>
  <c r="AT29" i="2"/>
  <c r="AS29" i="2"/>
  <c r="AR29" i="2"/>
  <c r="AQ29" i="2"/>
  <c r="AP29" i="2"/>
  <c r="AO29" i="2"/>
  <c r="AN29" i="2"/>
  <c r="AM29" i="2"/>
  <c r="AL29" i="2"/>
  <c r="AK29" i="2"/>
  <c r="AJ29" i="2"/>
  <c r="AI29" i="2"/>
  <c r="AH29" i="2"/>
  <c r="AG29" i="2"/>
  <c r="AF29" i="2"/>
  <c r="AE29" i="2"/>
  <c r="AD29" i="2"/>
  <c r="AC29" i="2"/>
  <c r="AB29" i="2"/>
  <c r="AW28" i="2"/>
  <c r="AV28" i="2"/>
  <c r="AU28" i="2"/>
  <c r="AT28" i="2"/>
  <c r="AS28" i="2"/>
  <c r="AR28" i="2"/>
  <c r="AQ28" i="2"/>
  <c r="AP28" i="2"/>
  <c r="AO28" i="2"/>
  <c r="AN28" i="2"/>
  <c r="AM28" i="2"/>
  <c r="AL28" i="2"/>
  <c r="AK28" i="2"/>
  <c r="AJ28" i="2"/>
  <c r="AI28" i="2"/>
  <c r="AH28" i="2"/>
  <c r="AG28" i="2"/>
  <c r="AF28" i="2"/>
  <c r="AE28" i="2"/>
  <c r="AD28" i="2"/>
  <c r="AC28" i="2"/>
  <c r="AB28" i="2"/>
  <c r="AW27" i="2"/>
  <c r="AV27" i="2"/>
  <c r="AU27" i="2"/>
  <c r="AT27" i="2"/>
  <c r="AS27" i="2"/>
  <c r="AR27" i="2"/>
  <c r="AQ27" i="2"/>
  <c r="AP27" i="2"/>
  <c r="AO27" i="2"/>
  <c r="AN27" i="2"/>
  <c r="AM27" i="2"/>
  <c r="AL27" i="2"/>
  <c r="AK27" i="2"/>
  <c r="AJ27" i="2"/>
  <c r="AI27" i="2"/>
  <c r="AH27" i="2"/>
  <c r="AG27" i="2"/>
  <c r="AF27" i="2"/>
  <c r="AE27" i="2"/>
  <c r="AD27" i="2"/>
  <c r="AC27" i="2"/>
  <c r="AB27" i="2"/>
  <c r="AW26" i="2"/>
  <c r="AV26" i="2"/>
  <c r="AU26" i="2"/>
  <c r="AT26" i="2"/>
  <c r="AS26" i="2"/>
  <c r="AR26" i="2"/>
  <c r="AQ26" i="2"/>
  <c r="AP26" i="2"/>
  <c r="AO26" i="2"/>
  <c r="AN26" i="2"/>
  <c r="AM26" i="2"/>
  <c r="AL26" i="2"/>
  <c r="AK26" i="2"/>
  <c r="AJ26" i="2"/>
  <c r="AI26" i="2"/>
  <c r="AH26" i="2"/>
  <c r="AG26" i="2"/>
  <c r="AF26" i="2"/>
  <c r="AE26" i="2"/>
  <c r="AD26" i="2"/>
  <c r="AC26" i="2"/>
  <c r="AB26" i="2"/>
  <c r="AW25" i="2"/>
  <c r="AV25" i="2"/>
  <c r="AU25" i="2"/>
  <c r="AT25" i="2"/>
  <c r="AS25" i="2"/>
  <c r="AR25" i="2"/>
  <c r="AQ25" i="2"/>
  <c r="AP25" i="2"/>
  <c r="AO25" i="2"/>
  <c r="AN25" i="2"/>
  <c r="AM25" i="2"/>
  <c r="AL25" i="2"/>
  <c r="AK25" i="2"/>
  <c r="AJ25" i="2"/>
  <c r="AI25" i="2"/>
  <c r="AH25" i="2"/>
  <c r="AG25" i="2"/>
  <c r="AF25" i="2"/>
  <c r="AE25" i="2"/>
  <c r="AD25" i="2"/>
  <c r="AC25" i="2"/>
  <c r="AB25" i="2"/>
  <c r="AW24" i="2"/>
  <c r="AV24" i="2"/>
  <c r="AU24" i="2"/>
  <c r="AT24" i="2"/>
  <c r="AS24" i="2"/>
  <c r="AR24" i="2"/>
  <c r="AQ24" i="2"/>
  <c r="AP24" i="2"/>
  <c r="AO24" i="2"/>
  <c r="AN24" i="2"/>
  <c r="AM24" i="2"/>
  <c r="AL24" i="2"/>
  <c r="AK24" i="2"/>
  <c r="AJ24" i="2"/>
  <c r="AI24" i="2"/>
  <c r="AH24" i="2"/>
  <c r="AG24" i="2"/>
  <c r="AF24" i="2"/>
  <c r="AE24" i="2"/>
  <c r="AD24" i="2"/>
  <c r="AC24" i="2"/>
  <c r="AB24" i="2"/>
  <c r="AW23" i="2"/>
  <c r="AV23" i="2"/>
  <c r="AU23" i="2"/>
  <c r="AT23" i="2"/>
  <c r="AS23" i="2"/>
  <c r="AR23" i="2"/>
  <c r="AQ23" i="2"/>
  <c r="AP23" i="2"/>
  <c r="AO23" i="2"/>
  <c r="AN23" i="2"/>
  <c r="AM23" i="2"/>
  <c r="AL23" i="2"/>
  <c r="AK23" i="2"/>
  <c r="AJ23" i="2"/>
  <c r="AI23" i="2"/>
  <c r="AH23" i="2"/>
  <c r="AG23" i="2"/>
  <c r="AF23" i="2"/>
  <c r="AE23" i="2"/>
  <c r="AD23" i="2"/>
  <c r="AC23" i="2"/>
  <c r="AB23" i="2"/>
  <c r="AW22" i="2"/>
  <c r="AV22" i="2"/>
  <c r="AU22" i="2"/>
  <c r="AT22" i="2"/>
  <c r="AS22" i="2"/>
  <c r="AR22" i="2"/>
  <c r="AQ22" i="2"/>
  <c r="AP22" i="2"/>
  <c r="AO22" i="2"/>
  <c r="AN22" i="2"/>
  <c r="AM22" i="2"/>
  <c r="AL22" i="2"/>
  <c r="AK22" i="2"/>
  <c r="AJ22" i="2"/>
  <c r="AI22" i="2"/>
  <c r="AH22" i="2"/>
  <c r="AG22" i="2"/>
  <c r="AF22" i="2"/>
  <c r="AE22" i="2"/>
  <c r="AD22" i="2"/>
  <c r="AC22" i="2"/>
  <c r="AB22" i="2"/>
  <c r="AW21" i="2"/>
  <c r="AV21" i="2"/>
  <c r="AU21" i="2"/>
  <c r="AT21" i="2"/>
  <c r="AS21" i="2"/>
  <c r="AR21" i="2"/>
  <c r="AQ21" i="2"/>
  <c r="AP21" i="2"/>
  <c r="AO21" i="2"/>
  <c r="AN21" i="2"/>
  <c r="AM21" i="2"/>
  <c r="AL21" i="2"/>
  <c r="AK21" i="2"/>
  <c r="AJ21" i="2"/>
  <c r="AI21" i="2"/>
  <c r="AH21" i="2"/>
  <c r="AG21" i="2"/>
  <c r="AF21" i="2"/>
  <c r="AE21" i="2"/>
  <c r="AD21" i="2"/>
  <c r="AC21" i="2"/>
  <c r="AB21" i="2"/>
  <c r="AW20" i="2"/>
  <c r="AV20" i="2"/>
  <c r="AU20" i="2"/>
  <c r="AT20" i="2"/>
  <c r="AS20" i="2"/>
  <c r="AR20" i="2"/>
  <c r="AQ20" i="2"/>
  <c r="AP20" i="2"/>
  <c r="AO20" i="2"/>
  <c r="AN20" i="2"/>
  <c r="AM20" i="2"/>
  <c r="AL20" i="2"/>
  <c r="AK20" i="2"/>
  <c r="AJ20" i="2"/>
  <c r="AI20" i="2"/>
  <c r="AH20" i="2"/>
  <c r="AG20" i="2"/>
  <c r="AF20" i="2"/>
  <c r="AE20" i="2"/>
  <c r="AD20" i="2"/>
  <c r="AC20" i="2"/>
  <c r="AB20" i="2"/>
  <c r="AW19" i="2"/>
  <c r="AV19" i="2"/>
  <c r="AU19" i="2"/>
  <c r="AT19" i="2"/>
  <c r="AS19" i="2"/>
  <c r="AR19" i="2"/>
  <c r="AQ19" i="2"/>
  <c r="AP19" i="2"/>
  <c r="AO19" i="2"/>
  <c r="AN19" i="2"/>
  <c r="AM19" i="2"/>
  <c r="AL19" i="2"/>
  <c r="AK19" i="2"/>
  <c r="AJ19" i="2"/>
  <c r="AI19" i="2"/>
  <c r="AH19" i="2"/>
  <c r="AG19" i="2"/>
  <c r="AF19" i="2"/>
  <c r="AE19" i="2"/>
  <c r="AD19" i="2"/>
  <c r="AC19" i="2"/>
  <c r="AB19" i="2"/>
  <c r="AW18" i="2"/>
  <c r="AV18" i="2"/>
  <c r="AU18" i="2"/>
  <c r="AT18" i="2"/>
  <c r="AS18" i="2"/>
  <c r="AR18" i="2"/>
  <c r="AQ18" i="2"/>
  <c r="AP18" i="2"/>
  <c r="AO18" i="2"/>
  <c r="AN18" i="2"/>
  <c r="AM18" i="2"/>
  <c r="AL18" i="2"/>
  <c r="AK18" i="2"/>
  <c r="AJ18" i="2"/>
  <c r="AI18" i="2"/>
  <c r="AH18" i="2"/>
  <c r="AG18" i="2"/>
  <c r="AF18" i="2"/>
  <c r="AE18" i="2"/>
  <c r="AD18" i="2"/>
  <c r="AC18" i="2"/>
  <c r="AB18" i="2"/>
  <c r="AW17" i="2"/>
  <c r="AV17" i="2"/>
  <c r="AU17" i="2"/>
  <c r="AT17" i="2"/>
  <c r="AS17" i="2"/>
  <c r="AR17" i="2"/>
  <c r="AQ17" i="2"/>
  <c r="AP17" i="2"/>
  <c r="AO17" i="2"/>
  <c r="AN17" i="2"/>
  <c r="AM17" i="2"/>
  <c r="AL17" i="2"/>
  <c r="AK17" i="2"/>
  <c r="AJ17" i="2"/>
  <c r="AI17" i="2"/>
  <c r="AH17" i="2"/>
  <c r="AG17" i="2"/>
  <c r="AF17" i="2"/>
  <c r="AE17" i="2"/>
  <c r="AD17" i="2"/>
  <c r="AC17" i="2"/>
  <c r="AB17" i="2"/>
  <c r="AW16" i="2"/>
  <c r="AV16" i="2"/>
  <c r="AU16" i="2"/>
  <c r="AT16" i="2"/>
  <c r="AS16" i="2"/>
  <c r="AR16" i="2"/>
  <c r="AQ16" i="2"/>
  <c r="AP16" i="2"/>
  <c r="AO16" i="2"/>
  <c r="AN16" i="2"/>
  <c r="AM16" i="2"/>
  <c r="AL16" i="2"/>
  <c r="AK16" i="2"/>
  <c r="AJ16" i="2"/>
  <c r="AI16" i="2"/>
  <c r="AH16" i="2"/>
  <c r="AG16" i="2"/>
  <c r="AF16" i="2"/>
  <c r="AE16" i="2"/>
  <c r="AD16" i="2"/>
  <c r="AC16" i="2"/>
  <c r="AB16" i="2"/>
  <c r="AW15" i="2"/>
  <c r="AV15" i="2"/>
  <c r="AU15" i="2"/>
  <c r="AT15" i="2"/>
  <c r="AS15" i="2"/>
  <c r="AR15" i="2"/>
  <c r="AQ15" i="2"/>
  <c r="AP15" i="2"/>
  <c r="AO15" i="2"/>
  <c r="AN15" i="2"/>
  <c r="AM15" i="2"/>
  <c r="AL15" i="2"/>
  <c r="AK15" i="2"/>
  <c r="AJ15" i="2"/>
  <c r="AI15" i="2"/>
  <c r="AH15" i="2"/>
  <c r="AG15" i="2"/>
  <c r="AF15" i="2"/>
  <c r="AE15" i="2"/>
  <c r="AD15" i="2"/>
  <c r="AC15" i="2"/>
  <c r="AB15" i="2"/>
  <c r="AW14" i="2"/>
  <c r="AV14" i="2"/>
  <c r="AU14" i="2"/>
  <c r="AT14" i="2"/>
  <c r="AS14" i="2"/>
  <c r="AR14" i="2"/>
  <c r="AQ14" i="2"/>
  <c r="AP14" i="2"/>
  <c r="AO14" i="2"/>
  <c r="AN14" i="2"/>
  <c r="AM14" i="2"/>
  <c r="AL14" i="2"/>
  <c r="AK14" i="2"/>
  <c r="AJ14" i="2"/>
  <c r="AI14" i="2"/>
  <c r="AH14" i="2"/>
  <c r="AG14" i="2"/>
  <c r="AF14" i="2"/>
  <c r="AE14" i="2"/>
  <c r="AD14" i="2"/>
  <c r="AC14" i="2"/>
  <c r="AB14" i="2"/>
  <c r="AW13" i="2"/>
  <c r="AV13" i="2"/>
  <c r="AU13" i="2"/>
  <c r="AT13" i="2"/>
  <c r="AS13" i="2"/>
  <c r="AR13" i="2"/>
  <c r="AQ13" i="2"/>
  <c r="AP13" i="2"/>
  <c r="AO13" i="2"/>
  <c r="AN13" i="2"/>
  <c r="AM13" i="2"/>
  <c r="AL13" i="2"/>
  <c r="AK13" i="2"/>
  <c r="AJ13" i="2"/>
  <c r="AI13" i="2"/>
  <c r="AH13" i="2"/>
  <c r="AG13" i="2"/>
  <c r="AF13" i="2"/>
  <c r="AE13" i="2"/>
  <c r="AD13" i="2"/>
  <c r="AC13" i="2"/>
  <c r="AB13" i="2"/>
  <c r="AW12" i="2"/>
  <c r="AV12" i="2"/>
  <c r="AU12" i="2"/>
  <c r="AT12" i="2"/>
  <c r="AS12" i="2"/>
  <c r="AR12" i="2"/>
  <c r="AQ12" i="2"/>
  <c r="AP12" i="2"/>
  <c r="AO12" i="2"/>
  <c r="AN12" i="2"/>
  <c r="AM12" i="2"/>
  <c r="AL12" i="2"/>
  <c r="AK12" i="2"/>
  <c r="AJ12" i="2"/>
  <c r="AI12" i="2"/>
  <c r="AH12" i="2"/>
  <c r="AG12" i="2"/>
  <c r="AF12" i="2"/>
  <c r="AE12" i="2"/>
  <c r="AD12" i="2"/>
  <c r="AC12" i="2"/>
  <c r="AB12" i="2"/>
  <c r="AW11" i="2"/>
  <c r="AV11" i="2"/>
  <c r="AU11" i="2"/>
  <c r="AT11" i="2"/>
  <c r="AS11" i="2"/>
  <c r="AR11" i="2"/>
  <c r="AQ11" i="2"/>
  <c r="AP11" i="2"/>
  <c r="AO11" i="2"/>
  <c r="AN11" i="2"/>
  <c r="AM11" i="2"/>
  <c r="AL11" i="2"/>
  <c r="AK11" i="2"/>
  <c r="AJ11" i="2"/>
  <c r="AI11" i="2"/>
  <c r="AH11" i="2"/>
  <c r="AG11" i="2"/>
  <c r="AF11" i="2"/>
  <c r="AE11" i="2"/>
  <c r="AD11" i="2"/>
  <c r="AC11" i="2"/>
  <c r="AB11" i="2"/>
  <c r="AW10" i="2"/>
  <c r="AV10" i="2"/>
  <c r="AU10" i="2"/>
  <c r="AT10" i="2"/>
  <c r="AS10" i="2"/>
  <c r="AR10" i="2"/>
  <c r="AQ10" i="2"/>
  <c r="AP10" i="2"/>
  <c r="AO10" i="2"/>
  <c r="AN10" i="2"/>
  <c r="AM10" i="2"/>
  <c r="AL10" i="2"/>
  <c r="AK10" i="2"/>
  <c r="AJ10" i="2"/>
  <c r="AI10" i="2"/>
  <c r="AH10" i="2"/>
  <c r="AG10" i="2"/>
  <c r="AF10" i="2"/>
  <c r="AE10" i="2"/>
  <c r="AD10" i="2"/>
  <c r="AC10" i="2"/>
  <c r="AB10" i="2"/>
  <c r="AW9" i="2"/>
  <c r="AV9" i="2"/>
  <c r="AU9" i="2"/>
  <c r="AT9" i="2"/>
  <c r="AS9" i="2"/>
  <c r="AR9" i="2"/>
  <c r="AQ9" i="2"/>
  <c r="AP9" i="2"/>
  <c r="AO9" i="2"/>
  <c r="AN9" i="2"/>
  <c r="AM9" i="2"/>
  <c r="AL9" i="2"/>
  <c r="AK9" i="2"/>
  <c r="AJ9" i="2"/>
  <c r="AI9" i="2"/>
  <c r="AH9" i="2"/>
  <c r="AG9" i="2"/>
  <c r="AF9" i="2"/>
  <c r="AE9" i="2"/>
  <c r="AD9" i="2"/>
  <c r="AC9" i="2"/>
  <c r="AB9" i="2"/>
  <c r="AW8" i="2"/>
  <c r="AV8" i="2"/>
  <c r="AU8" i="2"/>
  <c r="AT8" i="2"/>
  <c r="AS8" i="2"/>
  <c r="AR8" i="2"/>
  <c r="AQ8" i="2"/>
  <c r="AP8" i="2"/>
  <c r="AO8" i="2"/>
  <c r="AN8" i="2"/>
  <c r="AM8" i="2"/>
  <c r="AL8" i="2"/>
  <c r="AK8" i="2"/>
  <c r="AJ8" i="2"/>
  <c r="AI8" i="2"/>
  <c r="AH8" i="2"/>
  <c r="AG8" i="2"/>
  <c r="AF8" i="2"/>
  <c r="AE8" i="2"/>
  <c r="AD8" i="2"/>
  <c r="AC8" i="2"/>
  <c r="AB8" i="2"/>
  <c r="AW7" i="2"/>
  <c r="AV7" i="2"/>
  <c r="AU7" i="2"/>
  <c r="AT7" i="2"/>
  <c r="AS7" i="2"/>
  <c r="AR7" i="2"/>
  <c r="AQ7" i="2"/>
  <c r="AP7" i="2"/>
  <c r="AO7" i="2"/>
  <c r="AN7" i="2"/>
  <c r="AM7" i="2"/>
  <c r="AL7" i="2"/>
  <c r="AK7" i="2"/>
  <c r="AJ7" i="2"/>
  <c r="AI7" i="2"/>
  <c r="AH7" i="2"/>
  <c r="AG7" i="2"/>
  <c r="AF7" i="2"/>
  <c r="AE7" i="2"/>
  <c r="AD7" i="2"/>
  <c r="AC7" i="2"/>
  <c r="AB7" i="2"/>
  <c r="AW6" i="2"/>
  <c r="AV6" i="2"/>
  <c r="AU6" i="2"/>
  <c r="AT6" i="2"/>
  <c r="AS6" i="2"/>
  <c r="AR6" i="2"/>
  <c r="AQ6" i="2"/>
  <c r="AP6" i="2"/>
  <c r="AO6" i="2"/>
  <c r="AN6" i="2"/>
  <c r="AM6" i="2"/>
  <c r="AL6" i="2"/>
  <c r="AK6" i="2"/>
  <c r="AJ6" i="2"/>
  <c r="AI6" i="2"/>
  <c r="AH6" i="2"/>
  <c r="AG6" i="2"/>
  <c r="AF6" i="2"/>
  <c r="AE6" i="2"/>
  <c r="AD6" i="2"/>
  <c r="AC6" i="2"/>
  <c r="AB6" i="2"/>
  <c r="AW5" i="2"/>
  <c r="AV5" i="2"/>
  <c r="AU5" i="2"/>
  <c r="AT5" i="2"/>
  <c r="AS5" i="2"/>
  <c r="AR5" i="2"/>
  <c r="AQ5" i="2"/>
  <c r="AP5" i="2"/>
  <c r="AO5" i="2"/>
  <c r="AN5" i="2"/>
  <c r="AM5" i="2"/>
  <c r="AL5" i="2"/>
  <c r="AK5" i="2"/>
  <c r="AJ5" i="2"/>
  <c r="AI5" i="2"/>
  <c r="AH5" i="2"/>
  <c r="AG5" i="2"/>
  <c r="AF5" i="2"/>
  <c r="AE5" i="2"/>
  <c r="AD5" i="2"/>
  <c r="AC5" i="2"/>
  <c r="AB5" i="2"/>
  <c r="AW4" i="2"/>
  <c r="AV4" i="2"/>
  <c r="AU4" i="2"/>
  <c r="AT4" i="2"/>
  <c r="AS4" i="2"/>
  <c r="AR4" i="2"/>
  <c r="AQ4" i="2"/>
  <c r="AP4" i="2"/>
  <c r="AO4" i="2"/>
  <c r="AN4" i="2"/>
  <c r="AM4" i="2"/>
  <c r="AL4" i="2"/>
  <c r="AK4" i="2"/>
  <c r="AJ4" i="2"/>
  <c r="AI4" i="2"/>
  <c r="AH4" i="2"/>
  <c r="AG4" i="2"/>
  <c r="AF4" i="2"/>
  <c r="AE4" i="2"/>
  <c r="AD4" i="2"/>
  <c r="AC4" i="2"/>
  <c r="AB4" i="2"/>
  <c r="AA51" i="2"/>
  <c r="AA50" i="2"/>
  <c r="AA49" i="2"/>
  <c r="AA48" i="2"/>
  <c r="AA47" i="2"/>
  <c r="AA46" i="2"/>
  <c r="AA45" i="2"/>
  <c r="AA44" i="2"/>
  <c r="AA43" i="2"/>
  <c r="AA42" i="2"/>
  <c r="AA41" i="2"/>
  <c r="AA40" i="2"/>
  <c r="AA39" i="2"/>
  <c r="AA38" i="2"/>
  <c r="AA37" i="2"/>
  <c r="AA36" i="2"/>
  <c r="AA35" i="2"/>
  <c r="AA34" i="2"/>
  <c r="AA33" i="2"/>
  <c r="AA32" i="2"/>
  <c r="AA31" i="2"/>
  <c r="AA30" i="2"/>
  <c r="AA29" i="2"/>
  <c r="AA28" i="2"/>
  <c r="AA27" i="2"/>
  <c r="AA26" i="2"/>
  <c r="AA25" i="2"/>
  <c r="AA24" i="2"/>
  <c r="AA23" i="2"/>
  <c r="AA22" i="2"/>
  <c r="AA21" i="2"/>
  <c r="AA20" i="2"/>
  <c r="AA19" i="2"/>
  <c r="AA18" i="2"/>
  <c r="AA17" i="2"/>
  <c r="AA16" i="2"/>
  <c r="AA15" i="2"/>
  <c r="AA14" i="2"/>
  <c r="AA13" i="2"/>
  <c r="AA12" i="2"/>
  <c r="AA11" i="2"/>
  <c r="AA10" i="2"/>
  <c r="AA9" i="2"/>
  <c r="AA8" i="2"/>
  <c r="AA7" i="2"/>
  <c r="AA6" i="2"/>
  <c r="AA5" i="2"/>
  <c r="AA4" i="2"/>
  <c r="Z47" i="2"/>
  <c r="Y47" i="2"/>
  <c r="X47" i="2"/>
  <c r="W47" i="2"/>
  <c r="V47" i="2"/>
  <c r="U47" i="2"/>
  <c r="T47" i="2"/>
  <c r="S47" i="2"/>
  <c r="R47" i="2"/>
  <c r="Q47" i="2"/>
  <c r="P47" i="2"/>
  <c r="O47" i="2"/>
  <c r="N47" i="2"/>
  <c r="M47" i="2"/>
  <c r="L47" i="2"/>
  <c r="K47" i="2"/>
  <c r="J47" i="2"/>
  <c r="I47" i="2"/>
  <c r="H47" i="2"/>
  <c r="G47" i="2"/>
  <c r="F47" i="2"/>
  <c r="E47" i="2"/>
  <c r="D47" i="2"/>
  <c r="Z46" i="2"/>
  <c r="Y46" i="2"/>
  <c r="X46" i="2"/>
  <c r="W46" i="2"/>
  <c r="V46" i="2"/>
  <c r="U46" i="2"/>
  <c r="T46" i="2"/>
  <c r="S46" i="2"/>
  <c r="R46" i="2"/>
  <c r="Q46" i="2"/>
  <c r="P46" i="2"/>
  <c r="O46" i="2"/>
  <c r="N46" i="2"/>
  <c r="M46" i="2"/>
  <c r="L46" i="2"/>
  <c r="K46" i="2"/>
  <c r="J46" i="2"/>
  <c r="I46" i="2"/>
  <c r="H46" i="2"/>
  <c r="G46" i="2"/>
  <c r="F46" i="2"/>
  <c r="E46" i="2"/>
  <c r="D46" i="2"/>
  <c r="Z45" i="2"/>
  <c r="Y45" i="2"/>
  <c r="X45" i="2"/>
  <c r="W45" i="2"/>
  <c r="V45" i="2"/>
  <c r="U45" i="2"/>
  <c r="T45" i="2"/>
  <c r="S45" i="2"/>
  <c r="R45" i="2"/>
  <c r="Q45" i="2"/>
  <c r="P45" i="2"/>
  <c r="O45" i="2"/>
  <c r="N45" i="2"/>
  <c r="M45" i="2"/>
  <c r="L45" i="2"/>
  <c r="K45" i="2"/>
  <c r="J45" i="2"/>
  <c r="I45" i="2"/>
  <c r="H45" i="2"/>
  <c r="G45" i="2"/>
  <c r="F45" i="2"/>
  <c r="E45" i="2"/>
  <c r="D45" i="2"/>
  <c r="Z44" i="2"/>
  <c r="Y44" i="2"/>
  <c r="X44" i="2"/>
  <c r="W44" i="2"/>
  <c r="V44" i="2"/>
  <c r="U44" i="2"/>
  <c r="T44" i="2"/>
  <c r="S44" i="2"/>
  <c r="R44" i="2"/>
  <c r="Q44" i="2"/>
  <c r="P44" i="2"/>
  <c r="O44" i="2"/>
  <c r="N44" i="2"/>
  <c r="M44" i="2"/>
  <c r="L44" i="2"/>
  <c r="K44" i="2"/>
  <c r="J44" i="2"/>
  <c r="I44" i="2"/>
  <c r="H44" i="2"/>
  <c r="G44" i="2"/>
  <c r="F44" i="2"/>
  <c r="E44" i="2"/>
  <c r="D44" i="2"/>
  <c r="C47" i="2"/>
  <c r="C46" i="2"/>
  <c r="C45" i="2"/>
  <c r="C44" i="2"/>
  <c r="AW51" i="1"/>
  <c r="AV51" i="1"/>
  <c r="AU51" i="1"/>
  <c r="AT51" i="1"/>
  <c r="AS51" i="1"/>
  <c r="AR51" i="1"/>
  <c r="AQ51" i="1"/>
  <c r="AP51" i="1"/>
  <c r="AO51" i="1"/>
  <c r="AN51" i="1"/>
  <c r="AM51" i="1"/>
  <c r="AL51" i="1"/>
  <c r="AK51" i="1"/>
  <c r="AJ51" i="1"/>
  <c r="AI51" i="1"/>
  <c r="AH51" i="1"/>
  <c r="AG51" i="1"/>
  <c r="AF51" i="1"/>
  <c r="AE51" i="1"/>
  <c r="AD51" i="1"/>
  <c r="AC51" i="1"/>
  <c r="AB51" i="1"/>
  <c r="AW50" i="1"/>
  <c r="AV50" i="1"/>
  <c r="AU50" i="1"/>
  <c r="AT50" i="1"/>
  <c r="AS50" i="1"/>
  <c r="AR50" i="1"/>
  <c r="AQ50" i="1"/>
  <c r="AP50" i="1"/>
  <c r="AO50" i="1"/>
  <c r="AN50" i="1"/>
  <c r="AM50" i="1"/>
  <c r="AL50" i="1"/>
  <c r="AK50" i="1"/>
  <c r="AJ50" i="1"/>
  <c r="AI50" i="1"/>
  <c r="AH50" i="1"/>
  <c r="AG50" i="1"/>
  <c r="AF50" i="1"/>
  <c r="AE50" i="1"/>
  <c r="AD50" i="1"/>
  <c r="AC50" i="1"/>
  <c r="AB50" i="1"/>
  <c r="AW49" i="1"/>
  <c r="AV49" i="1"/>
  <c r="AU49" i="1"/>
  <c r="AT49" i="1"/>
  <c r="AS49" i="1"/>
  <c r="AR49" i="1"/>
  <c r="AQ49" i="1"/>
  <c r="AP49" i="1"/>
  <c r="AO49" i="1"/>
  <c r="AN49" i="1"/>
  <c r="AM49" i="1"/>
  <c r="AL49" i="1"/>
  <c r="AK49" i="1"/>
  <c r="AJ49" i="1"/>
  <c r="AI49" i="1"/>
  <c r="AH49" i="1"/>
  <c r="AG49" i="1"/>
  <c r="AF49" i="1"/>
  <c r="AE49" i="1"/>
  <c r="AD49" i="1"/>
  <c r="AC49" i="1"/>
  <c r="AB49" i="1"/>
  <c r="AW48" i="1"/>
  <c r="AV48" i="1"/>
  <c r="AU48" i="1"/>
  <c r="AT48" i="1"/>
  <c r="AS48" i="1"/>
  <c r="AR48" i="1"/>
  <c r="AQ48" i="1"/>
  <c r="AP48" i="1"/>
  <c r="AO48" i="1"/>
  <c r="AN48" i="1"/>
  <c r="AM48" i="1"/>
  <c r="AL48" i="1"/>
  <c r="AK48" i="1"/>
  <c r="AJ48" i="1"/>
  <c r="AI48" i="1"/>
  <c r="AH48" i="1"/>
  <c r="AG48" i="1"/>
  <c r="AF48" i="1"/>
  <c r="AE48" i="1"/>
  <c r="AD48" i="1"/>
  <c r="AC48" i="1"/>
  <c r="AB48" i="1"/>
  <c r="AW47" i="1"/>
  <c r="AV47" i="1"/>
  <c r="AU47" i="1"/>
  <c r="AT47" i="1"/>
  <c r="AS47" i="1"/>
  <c r="AR47" i="1"/>
  <c r="AQ47" i="1"/>
  <c r="AP47" i="1"/>
  <c r="AO47" i="1"/>
  <c r="AN47" i="1"/>
  <c r="AM47" i="1"/>
  <c r="AL47" i="1"/>
  <c r="AK47" i="1"/>
  <c r="AJ47" i="1"/>
  <c r="AI47" i="1"/>
  <c r="AH47" i="1"/>
  <c r="AG47" i="1"/>
  <c r="AF47" i="1"/>
  <c r="AE47" i="1"/>
  <c r="AD47" i="1"/>
  <c r="AC47" i="1"/>
  <c r="AB47" i="1"/>
  <c r="AW46" i="1"/>
  <c r="AV46" i="1"/>
  <c r="AU46" i="1"/>
  <c r="AT46" i="1"/>
  <c r="AS46" i="1"/>
  <c r="AR46" i="1"/>
  <c r="AQ46" i="1"/>
  <c r="AP46" i="1"/>
  <c r="AO46" i="1"/>
  <c r="AN46" i="1"/>
  <c r="AM46" i="1"/>
  <c r="AL46" i="1"/>
  <c r="AK46" i="1"/>
  <c r="AJ46" i="1"/>
  <c r="AI46" i="1"/>
  <c r="AH46" i="1"/>
  <c r="AG46" i="1"/>
  <c r="AF46" i="1"/>
  <c r="AE46" i="1"/>
  <c r="AD46" i="1"/>
  <c r="AC46" i="1"/>
  <c r="AB46" i="1"/>
  <c r="AW45" i="1"/>
  <c r="AV45" i="1"/>
  <c r="AU45" i="1"/>
  <c r="AT45" i="1"/>
  <c r="AS45" i="1"/>
  <c r="AR45" i="1"/>
  <c r="AQ45" i="1"/>
  <c r="AP45" i="1"/>
  <c r="AO45" i="1"/>
  <c r="AN45" i="1"/>
  <c r="AM45" i="1"/>
  <c r="AL45" i="1"/>
  <c r="AK45" i="1"/>
  <c r="AJ45" i="1"/>
  <c r="AI45" i="1"/>
  <c r="AH45" i="1"/>
  <c r="AG45" i="1"/>
  <c r="AF45" i="1"/>
  <c r="AE45" i="1"/>
  <c r="AD45" i="1"/>
  <c r="AC45" i="1"/>
  <c r="AB45" i="1"/>
  <c r="AW44" i="1"/>
  <c r="AV44" i="1"/>
  <c r="AU44" i="1"/>
  <c r="AT44" i="1"/>
  <c r="AS44" i="1"/>
  <c r="AR44" i="1"/>
  <c r="AQ44" i="1"/>
  <c r="AP44" i="1"/>
  <c r="AO44" i="1"/>
  <c r="AN44" i="1"/>
  <c r="AM44" i="1"/>
  <c r="AL44" i="1"/>
  <c r="AK44" i="1"/>
  <c r="AJ44" i="1"/>
  <c r="AI44" i="1"/>
  <c r="AH44" i="1"/>
  <c r="AG44" i="1"/>
  <c r="AF44" i="1"/>
  <c r="AE44" i="1"/>
  <c r="AD44" i="1"/>
  <c r="AC44" i="1"/>
  <c r="AB44" i="1"/>
  <c r="AW43" i="1"/>
  <c r="AV43" i="1"/>
  <c r="AU43" i="1"/>
  <c r="AT43" i="1"/>
  <c r="AS43" i="1"/>
  <c r="AR43" i="1"/>
  <c r="AQ43" i="1"/>
  <c r="AP43" i="1"/>
  <c r="AO43" i="1"/>
  <c r="AN43" i="1"/>
  <c r="AM43" i="1"/>
  <c r="AL43" i="1"/>
  <c r="AK43" i="1"/>
  <c r="AJ43" i="1"/>
  <c r="AI43" i="1"/>
  <c r="AH43" i="1"/>
  <c r="AG43" i="1"/>
  <c r="AF43" i="1"/>
  <c r="AE43" i="1"/>
  <c r="AD43" i="1"/>
  <c r="AC43" i="1"/>
  <c r="AB43" i="1"/>
  <c r="AW42" i="1"/>
  <c r="AV42" i="1"/>
  <c r="AU42" i="1"/>
  <c r="AT42" i="1"/>
  <c r="AS42" i="1"/>
  <c r="AR42" i="1"/>
  <c r="AQ42" i="1"/>
  <c r="AP42" i="1"/>
  <c r="AO42" i="1"/>
  <c r="AN42" i="1"/>
  <c r="AM42" i="1"/>
  <c r="AL42" i="1"/>
  <c r="AK42" i="1"/>
  <c r="AJ42" i="1"/>
  <c r="AI42" i="1"/>
  <c r="AH42" i="1"/>
  <c r="AG42" i="1"/>
  <c r="AF42" i="1"/>
  <c r="AE42" i="1"/>
  <c r="AD42" i="1"/>
  <c r="AC42" i="1"/>
  <c r="AB42" i="1"/>
  <c r="AW41" i="1"/>
  <c r="AV41" i="1"/>
  <c r="AU41" i="1"/>
  <c r="AT41" i="1"/>
  <c r="AS41" i="1"/>
  <c r="AR41" i="1"/>
  <c r="AQ41" i="1"/>
  <c r="AP41" i="1"/>
  <c r="AO41" i="1"/>
  <c r="AN41" i="1"/>
  <c r="AM41" i="1"/>
  <c r="AL41" i="1"/>
  <c r="AK41" i="1"/>
  <c r="AJ41" i="1"/>
  <c r="AI41" i="1"/>
  <c r="AH41" i="1"/>
  <c r="AG41" i="1"/>
  <c r="AF41" i="1"/>
  <c r="AE41" i="1"/>
  <c r="AD41" i="1"/>
  <c r="AC41" i="1"/>
  <c r="AB41" i="1"/>
  <c r="AW40" i="1"/>
  <c r="AV40" i="1"/>
  <c r="AU40" i="1"/>
  <c r="AT40" i="1"/>
  <c r="AS40" i="1"/>
  <c r="AR40" i="1"/>
  <c r="AQ40" i="1"/>
  <c r="AP40" i="1"/>
  <c r="AO40" i="1"/>
  <c r="AN40" i="1"/>
  <c r="AM40" i="1"/>
  <c r="AL40" i="1"/>
  <c r="AK40" i="1"/>
  <c r="AJ40" i="1"/>
  <c r="AI40" i="1"/>
  <c r="AH40" i="1"/>
  <c r="AG40" i="1"/>
  <c r="AF40" i="1"/>
  <c r="AE40" i="1"/>
  <c r="AD40" i="1"/>
  <c r="AC40" i="1"/>
  <c r="AB40" i="1"/>
  <c r="AW39" i="1"/>
  <c r="AV39" i="1"/>
  <c r="AU39" i="1"/>
  <c r="AT39" i="1"/>
  <c r="AS39" i="1"/>
  <c r="AR39" i="1"/>
  <c r="AQ39" i="1"/>
  <c r="AP39" i="1"/>
  <c r="AO39" i="1"/>
  <c r="AN39" i="1"/>
  <c r="AM39" i="1"/>
  <c r="AL39" i="1"/>
  <c r="AK39" i="1"/>
  <c r="AJ39" i="1"/>
  <c r="AI39" i="1"/>
  <c r="AH39" i="1"/>
  <c r="AG39" i="1"/>
  <c r="AF39" i="1"/>
  <c r="AE39" i="1"/>
  <c r="AD39" i="1"/>
  <c r="AC39" i="1"/>
  <c r="AB39" i="1"/>
  <c r="AW38" i="1"/>
  <c r="AV38" i="1"/>
  <c r="AU38" i="1"/>
  <c r="AT38" i="1"/>
  <c r="AS38" i="1"/>
  <c r="AR38" i="1"/>
  <c r="AQ38" i="1"/>
  <c r="AP38" i="1"/>
  <c r="AO38" i="1"/>
  <c r="AN38" i="1"/>
  <c r="AM38" i="1"/>
  <c r="AL38" i="1"/>
  <c r="AK38" i="1"/>
  <c r="AJ38" i="1"/>
  <c r="AI38" i="1"/>
  <c r="AH38" i="1"/>
  <c r="AG38" i="1"/>
  <c r="AF38" i="1"/>
  <c r="AE38" i="1"/>
  <c r="AD38" i="1"/>
  <c r="AC38" i="1"/>
  <c r="AB38" i="1"/>
  <c r="AW37" i="1"/>
  <c r="AV37" i="1"/>
  <c r="AU37" i="1"/>
  <c r="AT37" i="1"/>
  <c r="AS37" i="1"/>
  <c r="AR37" i="1"/>
  <c r="AQ37" i="1"/>
  <c r="AP37" i="1"/>
  <c r="AO37" i="1"/>
  <c r="AN37" i="1"/>
  <c r="AM37" i="1"/>
  <c r="AL37" i="1"/>
  <c r="AK37" i="1"/>
  <c r="AJ37" i="1"/>
  <c r="AI37" i="1"/>
  <c r="AH37" i="1"/>
  <c r="AG37" i="1"/>
  <c r="AF37" i="1"/>
  <c r="AE37" i="1"/>
  <c r="AD37" i="1"/>
  <c r="AC37" i="1"/>
  <c r="AB37" i="1"/>
  <c r="AW36" i="1"/>
  <c r="AV36" i="1"/>
  <c r="AU36" i="1"/>
  <c r="AT36" i="1"/>
  <c r="AS36" i="1"/>
  <c r="AR36" i="1"/>
  <c r="AQ36" i="1"/>
  <c r="AP36" i="1"/>
  <c r="AO36" i="1"/>
  <c r="AN36" i="1"/>
  <c r="AM36" i="1"/>
  <c r="AL36" i="1"/>
  <c r="AK36" i="1"/>
  <c r="AJ36" i="1"/>
  <c r="AI36" i="1"/>
  <c r="AH36" i="1"/>
  <c r="AG36" i="1"/>
  <c r="AF36" i="1"/>
  <c r="AE36" i="1"/>
  <c r="AD36" i="1"/>
  <c r="AC36" i="1"/>
  <c r="AB36" i="1"/>
  <c r="AW35" i="1"/>
  <c r="AV35" i="1"/>
  <c r="AU35" i="1"/>
  <c r="AT35" i="1"/>
  <c r="AS35" i="1"/>
  <c r="AR35" i="1"/>
  <c r="AQ35" i="1"/>
  <c r="AP35" i="1"/>
  <c r="AO35" i="1"/>
  <c r="AN35" i="1"/>
  <c r="AM35" i="1"/>
  <c r="AL35" i="1"/>
  <c r="AK35" i="1"/>
  <c r="AJ35" i="1"/>
  <c r="AI35" i="1"/>
  <c r="AH35" i="1"/>
  <c r="AG35" i="1"/>
  <c r="AF35" i="1"/>
  <c r="AE35" i="1"/>
  <c r="AD35" i="1"/>
  <c r="AC35" i="1"/>
  <c r="AB35" i="1"/>
  <c r="AW34" i="1"/>
  <c r="AV34" i="1"/>
  <c r="AU34" i="1"/>
  <c r="AT34" i="1"/>
  <c r="AS34" i="1"/>
  <c r="AR34" i="1"/>
  <c r="AQ34" i="1"/>
  <c r="AP34" i="1"/>
  <c r="AO34" i="1"/>
  <c r="AN34" i="1"/>
  <c r="AM34" i="1"/>
  <c r="AL34" i="1"/>
  <c r="AK34" i="1"/>
  <c r="AJ34" i="1"/>
  <c r="AI34" i="1"/>
  <c r="AH34" i="1"/>
  <c r="AG34" i="1"/>
  <c r="AF34" i="1"/>
  <c r="AE34" i="1"/>
  <c r="AD34" i="1"/>
  <c r="AC34" i="1"/>
  <c r="AB34" i="1"/>
  <c r="AW33" i="1"/>
  <c r="AV33" i="1"/>
  <c r="AU33" i="1"/>
  <c r="AT33" i="1"/>
  <c r="AS33" i="1"/>
  <c r="AR33" i="1"/>
  <c r="AQ33" i="1"/>
  <c r="AP33" i="1"/>
  <c r="AO33" i="1"/>
  <c r="AN33" i="1"/>
  <c r="AM33" i="1"/>
  <c r="AL33" i="1"/>
  <c r="AK33" i="1"/>
  <c r="AJ33" i="1"/>
  <c r="AI33" i="1"/>
  <c r="AH33" i="1"/>
  <c r="AG33" i="1"/>
  <c r="AF33" i="1"/>
  <c r="AE33" i="1"/>
  <c r="AD33" i="1"/>
  <c r="AC33" i="1"/>
  <c r="AB33" i="1"/>
  <c r="AW32" i="1"/>
  <c r="AV32" i="1"/>
  <c r="AU32" i="1"/>
  <c r="AT32" i="1"/>
  <c r="AS32" i="1"/>
  <c r="AR32" i="1"/>
  <c r="AQ32" i="1"/>
  <c r="AP32" i="1"/>
  <c r="AO32" i="1"/>
  <c r="AN32" i="1"/>
  <c r="AM32" i="1"/>
  <c r="AL32" i="1"/>
  <c r="AK32" i="1"/>
  <c r="AJ32" i="1"/>
  <c r="AI32" i="1"/>
  <c r="AH32" i="1"/>
  <c r="AG32" i="1"/>
  <c r="AF32" i="1"/>
  <c r="AE32" i="1"/>
  <c r="AD32" i="1"/>
  <c r="AC32" i="1"/>
  <c r="AB32" i="1"/>
  <c r="AW31" i="1"/>
  <c r="AV31" i="1"/>
  <c r="AU31" i="1"/>
  <c r="AT31" i="1"/>
  <c r="AS31" i="1"/>
  <c r="AR31" i="1"/>
  <c r="AQ31" i="1"/>
  <c r="AP31" i="1"/>
  <c r="AO31" i="1"/>
  <c r="AN31" i="1"/>
  <c r="AM31" i="1"/>
  <c r="AL31" i="1"/>
  <c r="AK31" i="1"/>
  <c r="AJ31" i="1"/>
  <c r="AI31" i="1"/>
  <c r="AH31" i="1"/>
  <c r="AG31" i="1"/>
  <c r="AF31" i="1"/>
  <c r="AE31" i="1"/>
  <c r="AD31" i="1"/>
  <c r="AC31" i="1"/>
  <c r="AB31" i="1"/>
  <c r="AW30" i="1"/>
  <c r="AV30" i="1"/>
  <c r="AU30" i="1"/>
  <c r="AT30" i="1"/>
  <c r="AS30" i="1"/>
  <c r="AR30" i="1"/>
  <c r="AQ30" i="1"/>
  <c r="AP30" i="1"/>
  <c r="AO30" i="1"/>
  <c r="AN30" i="1"/>
  <c r="AM30" i="1"/>
  <c r="AL30" i="1"/>
  <c r="AK30" i="1"/>
  <c r="AJ30" i="1"/>
  <c r="AI30" i="1"/>
  <c r="AH30" i="1"/>
  <c r="AG30" i="1"/>
  <c r="AF30" i="1"/>
  <c r="AE30" i="1"/>
  <c r="AD30" i="1"/>
  <c r="AC30" i="1"/>
  <c r="AB30" i="1"/>
  <c r="AW29" i="1"/>
  <c r="AV29" i="1"/>
  <c r="AU29" i="1"/>
  <c r="AT29" i="1"/>
  <c r="AS29" i="1"/>
  <c r="AR29" i="1"/>
  <c r="AQ29" i="1"/>
  <c r="AP29" i="1"/>
  <c r="AO29" i="1"/>
  <c r="AN29" i="1"/>
  <c r="AM29" i="1"/>
  <c r="AL29" i="1"/>
  <c r="AK29" i="1"/>
  <c r="AJ29" i="1"/>
  <c r="AI29" i="1"/>
  <c r="AH29" i="1"/>
  <c r="AG29" i="1"/>
  <c r="AF29" i="1"/>
  <c r="AE29" i="1"/>
  <c r="AD29" i="1"/>
  <c r="AC29" i="1"/>
  <c r="AB29" i="1"/>
  <c r="AW28" i="1"/>
  <c r="AV28" i="1"/>
  <c r="AU28" i="1"/>
  <c r="AT28" i="1"/>
  <c r="AS28" i="1"/>
  <c r="AR28" i="1"/>
  <c r="AQ28" i="1"/>
  <c r="AP28" i="1"/>
  <c r="AO28" i="1"/>
  <c r="AN28" i="1"/>
  <c r="AM28" i="1"/>
  <c r="AL28" i="1"/>
  <c r="AK28" i="1"/>
  <c r="AJ28" i="1"/>
  <c r="AI28" i="1"/>
  <c r="AH28" i="1"/>
  <c r="AG28" i="1"/>
  <c r="AF28" i="1"/>
  <c r="AE28" i="1"/>
  <c r="AD28" i="1"/>
  <c r="AC28" i="1"/>
  <c r="AB28" i="1"/>
  <c r="AW27" i="1"/>
  <c r="AV27" i="1"/>
  <c r="AU27" i="1"/>
  <c r="AT27" i="1"/>
  <c r="AS27" i="1"/>
  <c r="AR27" i="1"/>
  <c r="AQ27" i="1"/>
  <c r="AP27" i="1"/>
  <c r="AO27" i="1"/>
  <c r="AN27" i="1"/>
  <c r="AM27" i="1"/>
  <c r="AL27" i="1"/>
  <c r="AK27" i="1"/>
  <c r="AJ27" i="1"/>
  <c r="AI27" i="1"/>
  <c r="AH27" i="1"/>
  <c r="AG27" i="1"/>
  <c r="AF27" i="1"/>
  <c r="AE27" i="1"/>
  <c r="AD27" i="1"/>
  <c r="AC27" i="1"/>
  <c r="AB27" i="1"/>
  <c r="AW26" i="1"/>
  <c r="AV26" i="1"/>
  <c r="AU26" i="1"/>
  <c r="AT26" i="1"/>
  <c r="AS26" i="1"/>
  <c r="AR26" i="1"/>
  <c r="AQ26" i="1"/>
  <c r="AP26" i="1"/>
  <c r="AO26" i="1"/>
  <c r="AN26" i="1"/>
  <c r="AM26" i="1"/>
  <c r="AL26" i="1"/>
  <c r="AK26" i="1"/>
  <c r="AJ26" i="1"/>
  <c r="AI26" i="1"/>
  <c r="AH26" i="1"/>
  <c r="AG26" i="1"/>
  <c r="AF26" i="1"/>
  <c r="AE26" i="1"/>
  <c r="AD26" i="1"/>
  <c r="AC26" i="1"/>
  <c r="AB26" i="1"/>
  <c r="AW25" i="1"/>
  <c r="AV25" i="1"/>
  <c r="AU25" i="1"/>
  <c r="AT25" i="1"/>
  <c r="AS25" i="1"/>
  <c r="AR25" i="1"/>
  <c r="AQ25" i="1"/>
  <c r="AP25" i="1"/>
  <c r="AO25" i="1"/>
  <c r="AN25" i="1"/>
  <c r="AM25" i="1"/>
  <c r="AL25" i="1"/>
  <c r="AK25" i="1"/>
  <c r="AJ25" i="1"/>
  <c r="AI25" i="1"/>
  <c r="AH25" i="1"/>
  <c r="AG25" i="1"/>
  <c r="AF25" i="1"/>
  <c r="AE25" i="1"/>
  <c r="AD25" i="1"/>
  <c r="AC25" i="1"/>
  <c r="AB25" i="1"/>
  <c r="AW24" i="1"/>
  <c r="AV24" i="1"/>
  <c r="AU24" i="1"/>
  <c r="AT24" i="1"/>
  <c r="AS24" i="1"/>
  <c r="AR24" i="1"/>
  <c r="AQ24" i="1"/>
  <c r="AP24" i="1"/>
  <c r="AO24" i="1"/>
  <c r="AN24" i="1"/>
  <c r="AM24" i="1"/>
  <c r="AL24" i="1"/>
  <c r="AK24" i="1"/>
  <c r="AJ24" i="1"/>
  <c r="AI24" i="1"/>
  <c r="AH24" i="1"/>
  <c r="AG24" i="1"/>
  <c r="AF24" i="1"/>
  <c r="AE24" i="1"/>
  <c r="AD24" i="1"/>
  <c r="AC24" i="1"/>
  <c r="AB24" i="1"/>
  <c r="AW23" i="1"/>
  <c r="AV23" i="1"/>
  <c r="AU23" i="1"/>
  <c r="AT23" i="1"/>
  <c r="AS23" i="1"/>
  <c r="AR23" i="1"/>
  <c r="AQ23" i="1"/>
  <c r="AP23" i="1"/>
  <c r="AO23" i="1"/>
  <c r="AN23" i="1"/>
  <c r="AM23" i="1"/>
  <c r="AL23" i="1"/>
  <c r="AK23" i="1"/>
  <c r="AJ23" i="1"/>
  <c r="AI23" i="1"/>
  <c r="AH23" i="1"/>
  <c r="AG23" i="1"/>
  <c r="AF23" i="1"/>
  <c r="AE23" i="1"/>
  <c r="AD23" i="1"/>
  <c r="AC23" i="1"/>
  <c r="AB23" i="1"/>
  <c r="AW22" i="1"/>
  <c r="AV22" i="1"/>
  <c r="AU22" i="1"/>
  <c r="AT22" i="1"/>
  <c r="AS22" i="1"/>
  <c r="AR22" i="1"/>
  <c r="AQ22" i="1"/>
  <c r="AP22" i="1"/>
  <c r="AO22" i="1"/>
  <c r="AN22" i="1"/>
  <c r="AM22" i="1"/>
  <c r="AL22" i="1"/>
  <c r="AK22" i="1"/>
  <c r="AJ22" i="1"/>
  <c r="AI22" i="1"/>
  <c r="AH22" i="1"/>
  <c r="AG22" i="1"/>
  <c r="AF22" i="1"/>
  <c r="AE22" i="1"/>
  <c r="AD22" i="1"/>
  <c r="AC22" i="1"/>
  <c r="AB22" i="1"/>
  <c r="AW21" i="1"/>
  <c r="AV21" i="1"/>
  <c r="AU21" i="1"/>
  <c r="AT21" i="1"/>
  <c r="AS21" i="1"/>
  <c r="AR21" i="1"/>
  <c r="AQ21" i="1"/>
  <c r="AP21" i="1"/>
  <c r="AO21" i="1"/>
  <c r="AN21" i="1"/>
  <c r="AM21" i="1"/>
  <c r="AL21" i="1"/>
  <c r="AK21" i="1"/>
  <c r="AJ21" i="1"/>
  <c r="AI21" i="1"/>
  <c r="AH21" i="1"/>
  <c r="AG21" i="1"/>
  <c r="AF21" i="1"/>
  <c r="AE21" i="1"/>
  <c r="AD21" i="1"/>
  <c r="AC21" i="1"/>
  <c r="AB21" i="1"/>
  <c r="AW20" i="1"/>
  <c r="AV20" i="1"/>
  <c r="AU20" i="1"/>
  <c r="AT20" i="1"/>
  <c r="AS20" i="1"/>
  <c r="AR20" i="1"/>
  <c r="AQ20" i="1"/>
  <c r="AP20" i="1"/>
  <c r="AO20" i="1"/>
  <c r="AN20" i="1"/>
  <c r="AM20" i="1"/>
  <c r="AL20" i="1"/>
  <c r="AK20" i="1"/>
  <c r="AJ20" i="1"/>
  <c r="AI20" i="1"/>
  <c r="AH20" i="1"/>
  <c r="AG20" i="1"/>
  <c r="AF20" i="1"/>
  <c r="AE20" i="1"/>
  <c r="AD20" i="1"/>
  <c r="AC20" i="1"/>
  <c r="AB20" i="1"/>
  <c r="AW19" i="1"/>
  <c r="AV19" i="1"/>
  <c r="AU19" i="1"/>
  <c r="AT19" i="1"/>
  <c r="AS19" i="1"/>
  <c r="AR19" i="1"/>
  <c r="AQ19" i="1"/>
  <c r="AP19" i="1"/>
  <c r="AO19" i="1"/>
  <c r="AN19" i="1"/>
  <c r="AM19" i="1"/>
  <c r="AL19" i="1"/>
  <c r="AK19" i="1"/>
  <c r="AJ19" i="1"/>
  <c r="AI19" i="1"/>
  <c r="AH19" i="1"/>
  <c r="AG19" i="1"/>
  <c r="AF19" i="1"/>
  <c r="AE19" i="1"/>
  <c r="AD19" i="1"/>
  <c r="AC19" i="1"/>
  <c r="AB19" i="1"/>
  <c r="AW18" i="1"/>
  <c r="AV18" i="1"/>
  <c r="AU18" i="1"/>
  <c r="AT18" i="1"/>
  <c r="AS18" i="1"/>
  <c r="AR18" i="1"/>
  <c r="AQ18" i="1"/>
  <c r="AP18" i="1"/>
  <c r="AO18" i="1"/>
  <c r="AN18" i="1"/>
  <c r="AM18" i="1"/>
  <c r="AL18" i="1"/>
  <c r="AK18" i="1"/>
  <c r="AJ18" i="1"/>
  <c r="AI18" i="1"/>
  <c r="AH18" i="1"/>
  <c r="AG18" i="1"/>
  <c r="AF18" i="1"/>
  <c r="AE18" i="1"/>
  <c r="AD18" i="1"/>
  <c r="AC18" i="1"/>
  <c r="AB18" i="1"/>
  <c r="AW17" i="1"/>
  <c r="AV17" i="1"/>
  <c r="AU17" i="1"/>
  <c r="AT17" i="1"/>
  <c r="AS17" i="1"/>
  <c r="AR17" i="1"/>
  <c r="AQ17" i="1"/>
  <c r="AP17" i="1"/>
  <c r="AO17" i="1"/>
  <c r="AN17" i="1"/>
  <c r="AM17" i="1"/>
  <c r="AL17" i="1"/>
  <c r="AK17" i="1"/>
  <c r="AJ17" i="1"/>
  <c r="AI17" i="1"/>
  <c r="AH17" i="1"/>
  <c r="AG17" i="1"/>
  <c r="AF17" i="1"/>
  <c r="AE17" i="1"/>
  <c r="AD17" i="1"/>
  <c r="AC17" i="1"/>
  <c r="AB17" i="1"/>
  <c r="AW16" i="1"/>
  <c r="AV16" i="1"/>
  <c r="AU16" i="1"/>
  <c r="AT16" i="1"/>
  <c r="AS16" i="1"/>
  <c r="AR16" i="1"/>
  <c r="AQ16" i="1"/>
  <c r="AP16" i="1"/>
  <c r="AO16" i="1"/>
  <c r="AN16" i="1"/>
  <c r="AM16" i="1"/>
  <c r="AL16" i="1"/>
  <c r="AK16" i="1"/>
  <c r="AJ16" i="1"/>
  <c r="AI16" i="1"/>
  <c r="AH16" i="1"/>
  <c r="AG16" i="1"/>
  <c r="AF16" i="1"/>
  <c r="AE16" i="1"/>
  <c r="AD16" i="1"/>
  <c r="AC16" i="1"/>
  <c r="AB16" i="1"/>
  <c r="AW15" i="1"/>
  <c r="AV15" i="1"/>
  <c r="AU15" i="1"/>
  <c r="AT15" i="1"/>
  <c r="AS15" i="1"/>
  <c r="AR15" i="1"/>
  <c r="AQ15" i="1"/>
  <c r="AP15" i="1"/>
  <c r="AO15" i="1"/>
  <c r="AN15" i="1"/>
  <c r="AM15" i="1"/>
  <c r="AL15" i="1"/>
  <c r="AK15" i="1"/>
  <c r="AJ15" i="1"/>
  <c r="AI15" i="1"/>
  <c r="AH15" i="1"/>
  <c r="AG15" i="1"/>
  <c r="AF15" i="1"/>
  <c r="AE15" i="1"/>
  <c r="AD15" i="1"/>
  <c r="AC15" i="1"/>
  <c r="AB15" i="1"/>
  <c r="AW14" i="1"/>
  <c r="AV14" i="1"/>
  <c r="AU14" i="1"/>
  <c r="AT14" i="1"/>
  <c r="AS14" i="1"/>
  <c r="AR14" i="1"/>
  <c r="AQ14" i="1"/>
  <c r="AP14" i="1"/>
  <c r="AO14" i="1"/>
  <c r="AN14" i="1"/>
  <c r="AM14" i="1"/>
  <c r="AL14" i="1"/>
  <c r="AK14" i="1"/>
  <c r="AJ14" i="1"/>
  <c r="AI14" i="1"/>
  <c r="AH14" i="1"/>
  <c r="AG14" i="1"/>
  <c r="AF14" i="1"/>
  <c r="AE14" i="1"/>
  <c r="AD14" i="1"/>
  <c r="AC14" i="1"/>
  <c r="AB14" i="1"/>
  <c r="AW13" i="1"/>
  <c r="AV13" i="1"/>
  <c r="AU13" i="1"/>
  <c r="AT13" i="1"/>
  <c r="AS13" i="1"/>
  <c r="AR13" i="1"/>
  <c r="AQ13" i="1"/>
  <c r="AP13" i="1"/>
  <c r="AO13" i="1"/>
  <c r="AN13" i="1"/>
  <c r="AM13" i="1"/>
  <c r="AL13" i="1"/>
  <c r="AK13" i="1"/>
  <c r="AJ13" i="1"/>
  <c r="AI13" i="1"/>
  <c r="AH13" i="1"/>
  <c r="AG13" i="1"/>
  <c r="AF13" i="1"/>
  <c r="AE13" i="1"/>
  <c r="AD13" i="1"/>
  <c r="AC13" i="1"/>
  <c r="AB13" i="1"/>
  <c r="AW12" i="1"/>
  <c r="AV12" i="1"/>
  <c r="AU12" i="1"/>
  <c r="AT12" i="1"/>
  <c r="AS12" i="1"/>
  <c r="AR12" i="1"/>
  <c r="AQ12" i="1"/>
  <c r="AP12" i="1"/>
  <c r="AO12" i="1"/>
  <c r="AN12" i="1"/>
  <c r="AM12" i="1"/>
  <c r="AL12" i="1"/>
  <c r="AK12" i="1"/>
  <c r="AJ12" i="1"/>
  <c r="AI12" i="1"/>
  <c r="AH12" i="1"/>
  <c r="AG12" i="1"/>
  <c r="AF12" i="1"/>
  <c r="AE12" i="1"/>
  <c r="AD12" i="1"/>
  <c r="AC12" i="1"/>
  <c r="AB12" i="1"/>
  <c r="AW11" i="1"/>
  <c r="AV11" i="1"/>
  <c r="AU11" i="1"/>
  <c r="AT11" i="1"/>
  <c r="AS11" i="1"/>
  <c r="AR11" i="1"/>
  <c r="AQ11" i="1"/>
  <c r="AP11" i="1"/>
  <c r="AO11" i="1"/>
  <c r="AN11" i="1"/>
  <c r="AM11" i="1"/>
  <c r="AL11" i="1"/>
  <c r="AK11" i="1"/>
  <c r="AJ11" i="1"/>
  <c r="AI11" i="1"/>
  <c r="AH11" i="1"/>
  <c r="AG11" i="1"/>
  <c r="AF11" i="1"/>
  <c r="AE11" i="1"/>
  <c r="AD11" i="1"/>
  <c r="AC11" i="1"/>
  <c r="AB11" i="1"/>
  <c r="AW10" i="1"/>
  <c r="AV10" i="1"/>
  <c r="AU10" i="1"/>
  <c r="AT10" i="1"/>
  <c r="AS10" i="1"/>
  <c r="AR10" i="1"/>
  <c r="AQ10" i="1"/>
  <c r="AP10" i="1"/>
  <c r="AO10" i="1"/>
  <c r="AN10" i="1"/>
  <c r="AM10" i="1"/>
  <c r="AL10" i="1"/>
  <c r="AK10" i="1"/>
  <c r="AJ10" i="1"/>
  <c r="AI10" i="1"/>
  <c r="AH10" i="1"/>
  <c r="AG10" i="1"/>
  <c r="AF10" i="1"/>
  <c r="AE10" i="1"/>
  <c r="AD10" i="1"/>
  <c r="AC10" i="1"/>
  <c r="AB10" i="1"/>
  <c r="AW9" i="1"/>
  <c r="AV9" i="1"/>
  <c r="AU9" i="1"/>
  <c r="AT9" i="1"/>
  <c r="AS9" i="1"/>
  <c r="AR9" i="1"/>
  <c r="AQ9" i="1"/>
  <c r="AP9" i="1"/>
  <c r="AO9" i="1"/>
  <c r="AN9" i="1"/>
  <c r="AM9" i="1"/>
  <c r="AL9" i="1"/>
  <c r="AK9" i="1"/>
  <c r="AJ9" i="1"/>
  <c r="AI9" i="1"/>
  <c r="AH9" i="1"/>
  <c r="AG9" i="1"/>
  <c r="AF9" i="1"/>
  <c r="AE9" i="1"/>
  <c r="AD9" i="1"/>
  <c r="AC9" i="1"/>
  <c r="AB9" i="1"/>
  <c r="AW8" i="1"/>
  <c r="AV8" i="1"/>
  <c r="AU8" i="1"/>
  <c r="AT8" i="1"/>
  <c r="AS8" i="1"/>
  <c r="AR8" i="1"/>
  <c r="AQ8" i="1"/>
  <c r="AP8" i="1"/>
  <c r="AO8" i="1"/>
  <c r="AN8" i="1"/>
  <c r="AM8" i="1"/>
  <c r="AL8" i="1"/>
  <c r="AK8" i="1"/>
  <c r="AJ8" i="1"/>
  <c r="AI8" i="1"/>
  <c r="AH8" i="1"/>
  <c r="AG8" i="1"/>
  <c r="AF8" i="1"/>
  <c r="AE8" i="1"/>
  <c r="AD8" i="1"/>
  <c r="AC8" i="1"/>
  <c r="AB8" i="1"/>
  <c r="AW7" i="1"/>
  <c r="AV7" i="1"/>
  <c r="AU7" i="1"/>
  <c r="AT7" i="1"/>
  <c r="AS7" i="1"/>
  <c r="AR7" i="1"/>
  <c r="AQ7" i="1"/>
  <c r="AP7" i="1"/>
  <c r="AO7" i="1"/>
  <c r="AN7" i="1"/>
  <c r="AM7" i="1"/>
  <c r="AL7" i="1"/>
  <c r="AK7" i="1"/>
  <c r="AJ7" i="1"/>
  <c r="AI7" i="1"/>
  <c r="AH7" i="1"/>
  <c r="AG7" i="1"/>
  <c r="AF7" i="1"/>
  <c r="AE7" i="1"/>
  <c r="AD7" i="1"/>
  <c r="AC7" i="1"/>
  <c r="AB7" i="1"/>
  <c r="AW6" i="1"/>
  <c r="AV6" i="1"/>
  <c r="AU6" i="1"/>
  <c r="AT6" i="1"/>
  <c r="AS6" i="1"/>
  <c r="AR6" i="1"/>
  <c r="AQ6" i="1"/>
  <c r="AP6" i="1"/>
  <c r="AO6" i="1"/>
  <c r="AN6" i="1"/>
  <c r="AM6" i="1"/>
  <c r="AL6" i="1"/>
  <c r="AK6" i="1"/>
  <c r="AJ6" i="1"/>
  <c r="AI6" i="1"/>
  <c r="AH6" i="1"/>
  <c r="AG6" i="1"/>
  <c r="AF6" i="1"/>
  <c r="AE6" i="1"/>
  <c r="AD6" i="1"/>
  <c r="AC6" i="1"/>
  <c r="AB6" i="1"/>
  <c r="AW5" i="1"/>
  <c r="AV5" i="1"/>
  <c r="AU5" i="1"/>
  <c r="AT5" i="1"/>
  <c r="AS5" i="1"/>
  <c r="AR5" i="1"/>
  <c r="AQ5" i="1"/>
  <c r="AP5" i="1"/>
  <c r="AO5" i="1"/>
  <c r="AN5" i="1"/>
  <c r="AM5" i="1"/>
  <c r="AL5" i="1"/>
  <c r="AK5" i="1"/>
  <c r="AJ5" i="1"/>
  <c r="AI5" i="1"/>
  <c r="AH5" i="1"/>
  <c r="AG5" i="1"/>
  <c r="AF5" i="1"/>
  <c r="AE5" i="1"/>
  <c r="AD5" i="1"/>
  <c r="AC5" i="1"/>
  <c r="AB5" i="1"/>
  <c r="AW4" i="1"/>
  <c r="AV4" i="1"/>
  <c r="AU4" i="1"/>
  <c r="AT4" i="1"/>
  <c r="AS4" i="1"/>
  <c r="AR4" i="1"/>
  <c r="AQ4" i="1"/>
  <c r="AP4" i="1"/>
  <c r="AO4" i="1"/>
  <c r="AN4" i="1"/>
  <c r="AM4" i="1"/>
  <c r="AL4" i="1"/>
  <c r="AK4" i="1"/>
  <c r="AJ4" i="1"/>
  <c r="AI4" i="1"/>
  <c r="AH4" i="1"/>
  <c r="AG4" i="1"/>
  <c r="AF4" i="1"/>
  <c r="AE4" i="1"/>
  <c r="AD4" i="1"/>
  <c r="AC4" i="1"/>
  <c r="AB4" i="1"/>
  <c r="AA51" i="1"/>
  <c r="AA50" i="1"/>
  <c r="AA49" i="1"/>
  <c r="AA48" i="1"/>
  <c r="AA47" i="1"/>
  <c r="AA46" i="1"/>
  <c r="AA45" i="1"/>
  <c r="AA44" i="1"/>
  <c r="AA43" i="1"/>
  <c r="AA42" i="1"/>
  <c r="AA41" i="1"/>
  <c r="AA40" i="1"/>
  <c r="AA39" i="1"/>
  <c r="AA38" i="1"/>
  <c r="AA37" i="1"/>
  <c r="AA36" i="1"/>
  <c r="AA35" i="1"/>
  <c r="AA34" i="1"/>
  <c r="AA33" i="1"/>
  <c r="AA32" i="1"/>
  <c r="AA31" i="1"/>
  <c r="AA30" i="1"/>
  <c r="AA29" i="1"/>
  <c r="AA28" i="1"/>
  <c r="AA27" i="1"/>
  <c r="AA26" i="1"/>
  <c r="AA25" i="1"/>
  <c r="AA24" i="1"/>
  <c r="AA23" i="1"/>
  <c r="AA22" i="1"/>
  <c r="AA21" i="1"/>
  <c r="AA20" i="1"/>
  <c r="AA19" i="1"/>
  <c r="AA18" i="1"/>
  <c r="AA17" i="1"/>
  <c r="AA16" i="1"/>
  <c r="AA15" i="1"/>
  <c r="AA14" i="1"/>
  <c r="AA13" i="1"/>
  <c r="AA12" i="1"/>
  <c r="AA11" i="1"/>
  <c r="AA10" i="1"/>
  <c r="AA9" i="1"/>
  <c r="AA8" i="1"/>
  <c r="AA7" i="1"/>
  <c r="AA6" i="1"/>
  <c r="AA5" i="1"/>
  <c r="AA4" i="1"/>
  <c r="Z47" i="1"/>
  <c r="Y47" i="1"/>
  <c r="X47" i="1"/>
  <c r="W47" i="1"/>
  <c r="V47" i="1"/>
  <c r="U47" i="1"/>
  <c r="T47" i="1"/>
  <c r="S47" i="1"/>
  <c r="R47" i="1"/>
  <c r="Q47" i="1"/>
  <c r="P47" i="1"/>
  <c r="O47" i="1"/>
  <c r="N47" i="1"/>
  <c r="M47" i="1"/>
  <c r="L47" i="1"/>
  <c r="K47" i="1"/>
  <c r="J47" i="1"/>
  <c r="I47" i="1"/>
  <c r="H47" i="1"/>
  <c r="G47" i="1"/>
  <c r="F47" i="1"/>
  <c r="E47" i="1"/>
  <c r="D47" i="1"/>
  <c r="Z46" i="1"/>
  <c r="Y46" i="1"/>
  <c r="X46" i="1"/>
  <c r="W46" i="1"/>
  <c r="V46" i="1"/>
  <c r="U46" i="1"/>
  <c r="T46" i="1"/>
  <c r="S46" i="1"/>
  <c r="R46" i="1"/>
  <c r="Q46" i="1"/>
  <c r="P46" i="1"/>
  <c r="O46" i="1"/>
  <c r="N46" i="1"/>
  <c r="M46" i="1"/>
  <c r="L46" i="1"/>
  <c r="K46" i="1"/>
  <c r="J46" i="1"/>
  <c r="I46" i="1"/>
  <c r="H46" i="1"/>
  <c r="G46" i="1"/>
  <c r="F46" i="1"/>
  <c r="E46" i="1"/>
  <c r="D46" i="1"/>
  <c r="Z45" i="1"/>
  <c r="Y45" i="1"/>
  <c r="X45" i="1"/>
  <c r="W45" i="1"/>
  <c r="V45" i="1"/>
  <c r="U45" i="1"/>
  <c r="T45" i="1"/>
  <c r="S45" i="1"/>
  <c r="R45" i="1"/>
  <c r="Q45" i="1"/>
  <c r="P45" i="1"/>
  <c r="O45" i="1"/>
  <c r="N45" i="1"/>
  <c r="M45" i="1"/>
  <c r="L45" i="1"/>
  <c r="K45" i="1"/>
  <c r="J45" i="1"/>
  <c r="I45" i="1"/>
  <c r="H45" i="1"/>
  <c r="G45" i="1"/>
  <c r="F45" i="1"/>
  <c r="E45" i="1"/>
  <c r="D45" i="1"/>
  <c r="Z44" i="1"/>
  <c r="Y44" i="1"/>
  <c r="X44" i="1"/>
  <c r="W44" i="1"/>
  <c r="V44" i="1"/>
  <c r="U44" i="1"/>
  <c r="T44" i="1"/>
  <c r="S44" i="1"/>
  <c r="R44" i="1"/>
  <c r="Q44" i="1"/>
  <c r="P44" i="1"/>
  <c r="O44" i="1"/>
  <c r="N44" i="1"/>
  <c r="M44" i="1"/>
  <c r="L44" i="1"/>
  <c r="K44" i="1"/>
  <c r="J44" i="1"/>
  <c r="I44" i="1"/>
  <c r="H44" i="1"/>
  <c r="G44" i="1"/>
  <c r="F44" i="1"/>
  <c r="E44" i="1"/>
  <c r="D44" i="1"/>
  <c r="C47" i="1"/>
  <c r="C46" i="1"/>
  <c r="C45" i="1"/>
  <c r="C44" i="1"/>
</calcChain>
</file>

<file path=xl/sharedStrings.xml><?xml version="1.0" encoding="utf-8"?>
<sst xmlns="http://schemas.openxmlformats.org/spreadsheetml/2006/main" count="1358" uniqueCount="502">
  <si>
    <t>Obec kód</t>
  </si>
  <si>
    <t>Obec název</t>
  </si>
  <si>
    <t>Bílá Hlína</t>
  </si>
  <si>
    <t>Boseň</t>
  </si>
  <si>
    <t>Branžež</t>
  </si>
  <si>
    <t>Březina</t>
  </si>
  <si>
    <t>Dobšín</t>
  </si>
  <si>
    <t>Dolní Bousov</t>
  </si>
  <si>
    <t>Horní Bukovina</t>
  </si>
  <si>
    <t>Hrubá Skála</t>
  </si>
  <si>
    <t>Chocnějovice</t>
  </si>
  <si>
    <t>Jivina</t>
  </si>
  <si>
    <t>Kacanovy</t>
  </si>
  <si>
    <t>Karlovice</t>
  </si>
  <si>
    <t>Klášter Hradiště nad Jizerou</t>
  </si>
  <si>
    <t>Kněžmost</t>
  </si>
  <si>
    <t>Koryta</t>
  </si>
  <si>
    <t>Ktová</t>
  </si>
  <si>
    <t>Libošovice</t>
  </si>
  <si>
    <t>Loukov</t>
  </si>
  <si>
    <t>Loukovec</t>
  </si>
  <si>
    <t>Markvartice</t>
  </si>
  <si>
    <t>Mladějov</t>
  </si>
  <si>
    <t>Mnichovo Hradiště</t>
  </si>
  <si>
    <t>Modřišice</t>
  </si>
  <si>
    <t>Mohelnice nad Jizerou</t>
  </si>
  <si>
    <t>Mukařov</t>
  </si>
  <si>
    <t>Neveklovice</t>
  </si>
  <si>
    <t>Olešnice</t>
  </si>
  <si>
    <t>Osek</t>
  </si>
  <si>
    <t>Přepeře</t>
  </si>
  <si>
    <t>Ptýrov</t>
  </si>
  <si>
    <t>Rohatsko</t>
  </si>
  <si>
    <t>Samšina</t>
  </si>
  <si>
    <t>Sezemice</t>
  </si>
  <si>
    <t>Sobotka</t>
  </si>
  <si>
    <t>Strážiště</t>
  </si>
  <si>
    <t>Troskovice</t>
  </si>
  <si>
    <t>Turnov</t>
  </si>
  <si>
    <t>Všeň</t>
  </si>
  <si>
    <t>Vyskeř</t>
  </si>
  <si>
    <t>Žďár</t>
  </si>
  <si>
    <t>Středočeský kraj</t>
  </si>
  <si>
    <t>Liberecký kraj</t>
  </si>
  <si>
    <t>Královéhradecký kraj</t>
  </si>
  <si>
    <t>Česká republika</t>
  </si>
  <si>
    <t>RES - počet podnikatelských subjektů celkem</t>
  </si>
  <si>
    <t xml:space="preserve">RES - subjekty v CZ-NACE- A Zemědělství, lesnictví, rybářství     </t>
  </si>
  <si>
    <t>RES - subjekty v CZ-NACE
B-E
 Těžba a Průmysl celkem</t>
  </si>
  <si>
    <t xml:space="preserve">RES - subjekty v CZ-NACE- B Těžba a dobývání </t>
  </si>
  <si>
    <t xml:space="preserve">RES - subjekty v CZ-NACE- C Zpracovatelský průmysl     </t>
  </si>
  <si>
    <t>RES - subjekty v CZ-NACE- D Výroba a rozvod elektřiny, plynu, tepla a klimatizovaného vzduchu</t>
  </si>
  <si>
    <t>RES - subjekty v CZ-NACE- E Zásob. vodou; činnosti souvis. s odpad. vodami, odpady a sanacemi</t>
  </si>
  <si>
    <t xml:space="preserve">RES - subjekty v CZ-NACE- F Stavebnictví              </t>
  </si>
  <si>
    <t>RES - subjekty v CZ-NACE- G Velkoobchod a maloobchod; opravy a údržba motorových vozidel</t>
  </si>
  <si>
    <t xml:space="preserve">RES - subjekty v CZ-NACE- H Doprava a skladování   </t>
  </si>
  <si>
    <t xml:space="preserve">RES - subjekty v CZ-NACE- I Ubytování, stravování a pohostinství    </t>
  </si>
  <si>
    <t xml:space="preserve">RES - subjekty v CZ-NACE- J Informační a komunikační činnosti      </t>
  </si>
  <si>
    <t xml:space="preserve">RES - subjekty v CZ-NACE- K Peněžnictví a pojišťovnictví     </t>
  </si>
  <si>
    <t xml:space="preserve">RES - subjekty v CZ-NACE- L Činnosti v oblasti nemovitostí  </t>
  </si>
  <si>
    <t xml:space="preserve">RES - subjekty v CZ-NACE- M Profesní, vědecké a technické činnosti    </t>
  </si>
  <si>
    <t xml:space="preserve">RES - subjekty v CZ-NACE- N Administrativní a podpůrné činnosti    </t>
  </si>
  <si>
    <t xml:space="preserve">RES - subjekty v CZ-NACE- O Veřejná správa a obrana; povinné sociální zabezpečení     </t>
  </si>
  <si>
    <t xml:space="preserve">RES - subjekty v CZ-NACE- P Vzdělávání   </t>
  </si>
  <si>
    <t xml:space="preserve">RES - subjekty v CZ-NACE- Q Zdravotní a sociální péče  </t>
  </si>
  <si>
    <t xml:space="preserve">RES - subjekty v CZ-NACE- R Kulturní, zábavní a rekreační činnosti  </t>
  </si>
  <si>
    <t xml:space="preserve">RES - subjekty v CZ-NACE- S Ostatní činnosti   </t>
  </si>
  <si>
    <t>RES - subjekty v CZ-NACE- T Činnosti domácností jako zaměstnavatelů … a činnosti pro vl. potřebu</t>
  </si>
  <si>
    <t xml:space="preserve">RES - subjekty v CZ-NACE- U Činnosti exteritoriálních organizací a orgánů             </t>
  </si>
  <si>
    <t xml:space="preserve">RES - subjekty v CZ-NACE- Nezařazeno  </t>
  </si>
  <si>
    <t>CELKEM MAS</t>
  </si>
  <si>
    <t>Liberecká část</t>
  </si>
  <si>
    <t>Středočeská část</t>
  </si>
  <si>
    <t>Královéhradecká část</t>
  </si>
  <si>
    <t>RES - počet subjektů se zjištěnou aktivitou celkem</t>
  </si>
  <si>
    <t>počet subjektů</t>
  </si>
  <si>
    <t>podíly kategorií</t>
  </si>
  <si>
    <t>Zdroj: ČSÚ, vlastní výpočty</t>
  </si>
  <si>
    <t>Pozn.: Srovnání mezi lety 2008 a 2013 nebylo provedeno, protože po spuštění základních registrů veřejné správy od 1. 7. 2012 se základním zdrojem pro aktualizaci Registru ekonomických subjektů stal Registr osob. Vlivem zpřesnění dat podle Registru osob nejsou údaje od roku 2013 plně srovnatelné s předchozími roky.</t>
  </si>
  <si>
    <t>RES - právní forma - 
Státní organizace</t>
  </si>
  <si>
    <r>
      <t xml:space="preserve">RES - právní forma - Akciové společnosti </t>
    </r>
    <r>
      <rPr>
        <sz val="8"/>
        <color rgb="FFFF0000"/>
        <rFont val="Arial"/>
        <family val="2"/>
        <charset val="238"/>
      </rPr>
      <t>(z obchod. společností celkem)</t>
    </r>
  </si>
  <si>
    <t>RES - právní forma - Obchodní společnosti</t>
  </si>
  <si>
    <t>RES - právní forma - Družstevní organizace</t>
  </si>
  <si>
    <t>RES - právní forma - Živnostníci</t>
  </si>
  <si>
    <t>RES - právní forma - Svobodná povolání</t>
  </si>
  <si>
    <t>RES - právní forma - Zemědělští podnikatelé</t>
  </si>
  <si>
    <t xml:space="preserve">RES - právní forma - Ostatní </t>
  </si>
  <si>
    <t xml:space="preserve">CELKEM MAS </t>
  </si>
  <si>
    <t>Název obce</t>
  </si>
  <si>
    <t>Ekonomicky aktivní 
(podle výsledků SLDB 2001)</t>
  </si>
  <si>
    <t>Míra nezaměstnanosti (%) 
k 31. 12.</t>
  </si>
  <si>
    <t>původní metodika</t>
  </si>
  <si>
    <t>nová metodika</t>
  </si>
  <si>
    <t>2005</t>
  </si>
  <si>
    <t>2006</t>
  </si>
  <si>
    <t>2007</t>
  </si>
  <si>
    <t>2008</t>
  </si>
  <si>
    <t>2009</t>
  </si>
  <si>
    <t>2010</t>
  </si>
  <si>
    <t>2011</t>
  </si>
  <si>
    <t>Zdroj:ČSÚ</t>
  </si>
  <si>
    <t>Nová metodika počítá míru nezaměstnanosti jako podíl počtu dosažitelných uchazečů o zaměstnání ku celkovému počtu ekonomicky aktivních.</t>
  </si>
  <si>
    <t>obec</t>
  </si>
  <si>
    <t>celkem obyvatel</t>
  </si>
  <si>
    <t>v tom</t>
  </si>
  <si>
    <t>míra ek. aktivity</t>
  </si>
  <si>
    <t>ekonomicky aktivní</t>
  </si>
  <si>
    <t>ekonomicky neaktivní</t>
  </si>
  <si>
    <t>nezjištěno</t>
  </si>
  <si>
    <t>zaměst-naní</t>
  </si>
  <si>
    <t>nezaměst-naní</t>
  </si>
  <si>
    <t xml:space="preserve">Bílá Hlína </t>
  </si>
  <si>
    <t xml:space="preserve">Boseň </t>
  </si>
  <si>
    <t xml:space="preserve">Branžež </t>
  </si>
  <si>
    <t xml:space="preserve">Březina </t>
  </si>
  <si>
    <t xml:space="preserve">Dobšín </t>
  </si>
  <si>
    <t xml:space="preserve">Dolní Bousov </t>
  </si>
  <si>
    <t xml:space="preserve">Horní Bukovina </t>
  </si>
  <si>
    <t xml:space="preserve">Hrubá Skála </t>
  </si>
  <si>
    <t xml:space="preserve">Chocnějovice </t>
  </si>
  <si>
    <t xml:space="preserve">Jivina </t>
  </si>
  <si>
    <t xml:space="preserve">Kacanovy </t>
  </si>
  <si>
    <t xml:space="preserve">Karlovice </t>
  </si>
  <si>
    <t xml:space="preserve">Klášter Hradiště nad Jizerou </t>
  </si>
  <si>
    <t xml:space="preserve">Kněžmost </t>
  </si>
  <si>
    <t xml:space="preserve">Koryta </t>
  </si>
  <si>
    <t xml:space="preserve">Ktová </t>
  </si>
  <si>
    <t xml:space="preserve">Libošovice </t>
  </si>
  <si>
    <t xml:space="preserve">Loukov </t>
  </si>
  <si>
    <t xml:space="preserve">Loukovec </t>
  </si>
  <si>
    <t xml:space="preserve">Markvartice </t>
  </si>
  <si>
    <t xml:space="preserve">Mladějov </t>
  </si>
  <si>
    <t xml:space="preserve">Mnichovo Hradiště </t>
  </si>
  <si>
    <t xml:space="preserve">Modřišice </t>
  </si>
  <si>
    <t xml:space="preserve">Mohelnice nad Jizerou </t>
  </si>
  <si>
    <t xml:space="preserve">Mukařov </t>
  </si>
  <si>
    <t xml:space="preserve">Neveklovice </t>
  </si>
  <si>
    <t xml:space="preserve">Olešnice </t>
  </si>
  <si>
    <t xml:space="preserve">Osek </t>
  </si>
  <si>
    <t xml:space="preserve">Přepeře </t>
  </si>
  <si>
    <t xml:space="preserve">Ptýrov </t>
  </si>
  <si>
    <t xml:space="preserve">Rohatsko </t>
  </si>
  <si>
    <t xml:space="preserve">Samšina </t>
  </si>
  <si>
    <t xml:space="preserve">Sezemice </t>
  </si>
  <si>
    <t xml:space="preserve">Sobotka </t>
  </si>
  <si>
    <t xml:space="preserve">Strážiště </t>
  </si>
  <si>
    <t xml:space="preserve">Troskovice </t>
  </si>
  <si>
    <t xml:space="preserve">Turnov </t>
  </si>
  <si>
    <t xml:space="preserve">Všeň </t>
  </si>
  <si>
    <t xml:space="preserve">Vyskeř </t>
  </si>
  <si>
    <t xml:space="preserve">Žďár </t>
  </si>
  <si>
    <t>Počet obyvatel s obvyklým pobytem</t>
  </si>
  <si>
    <t>celkem</t>
  </si>
  <si>
    <t>zemědělství, lesnictví, rybářství</t>
  </si>
  <si>
    <t>průmysl</t>
  </si>
  <si>
    <t>stavebnictví</t>
  </si>
  <si>
    <t>velkoobchod a maloobchod; opravy a údržba motorových vozidel</t>
  </si>
  <si>
    <t>doprava a skladování</t>
  </si>
  <si>
    <t>ubytování, stravování a pohostinství</t>
  </si>
  <si>
    <t>informační a komunikační činnosti</t>
  </si>
  <si>
    <t>peněžnictví a pojišťovnictví</t>
  </si>
  <si>
    <t>činnosti v oblasti nemovitostí, profesní, vědecké a technické činnosti  
a administrativní a podpůrné činnosti</t>
  </si>
  <si>
    <t>veřejná správa a obrana; povinné sociální zabezpečení</t>
  </si>
  <si>
    <t>vzdělávání</t>
  </si>
  <si>
    <t>zdravotní a sociální péče</t>
  </si>
  <si>
    <t>zaměstnaní podle odvětví (absolutně)</t>
  </si>
  <si>
    <t>zaměstnaní podle odvětví (%)</t>
  </si>
  <si>
    <t>firma</t>
  </si>
  <si>
    <t>obor</t>
  </si>
  <si>
    <t>výroba</t>
  </si>
  <si>
    <t>sídlo</t>
  </si>
  <si>
    <t>kategorie počtu zaměstnanců</t>
  </si>
  <si>
    <t>Agarden rostliny s.r.o.</t>
  </si>
  <si>
    <t>projekce a realizace zahrad</t>
  </si>
  <si>
    <t>10-19</t>
  </si>
  <si>
    <t>Agarden zahrady s.r.o.</t>
  </si>
  <si>
    <t>6-9</t>
  </si>
  <si>
    <t>Agarden restaurant s.r.o.</t>
  </si>
  <si>
    <t xml:space="preserve">MH POJIZERSKÁ spol. s r.o. </t>
  </si>
  <si>
    <t>stavební práce</t>
  </si>
  <si>
    <t>20-24</t>
  </si>
  <si>
    <t>ZD Březina nad Jizerou</t>
  </si>
  <si>
    <t>zemědělská výroba</t>
  </si>
  <si>
    <t>50-99</t>
  </si>
  <si>
    <t>Bohumil Matuška - Hydraulika Honsob</t>
  </si>
  <si>
    <t>opravy hydraulických prvků</t>
  </si>
  <si>
    <t>bez zam.</t>
  </si>
  <si>
    <t>IMG - Miloš Grieszl</t>
  </si>
  <si>
    <t>vrtání studní, vrty pro tepelná čerpadla</t>
  </si>
  <si>
    <t>Liberec</t>
  </si>
  <si>
    <t>1-5</t>
  </si>
  <si>
    <t xml:space="preserve">DOBOS spol. s r.o. </t>
  </si>
  <si>
    <t>Skladování</t>
  </si>
  <si>
    <t>AP LIQUORS s.r.o.</t>
  </si>
  <si>
    <t>likérka</t>
  </si>
  <si>
    <t>Josef Svoboda</t>
  </si>
  <si>
    <t xml:space="preserve">VOP Dolní Bousov, spol. s r. o. </t>
  </si>
  <si>
    <t>výroba mobilních protipovodňových zábran, zámečnictví,  kovovýroba, strojní obrábění</t>
  </si>
  <si>
    <t>ZEA Sedmihorky, spol. s r.o.</t>
  </si>
  <si>
    <t>výroba krmných směsí a konzervantů</t>
  </si>
  <si>
    <t>Tomovy parky s. r. o.</t>
  </si>
  <si>
    <t>výroba dětských hřišť</t>
  </si>
  <si>
    <t>25-49</t>
  </si>
  <si>
    <t>Pivovar Klášter, a.s.</t>
  </si>
  <si>
    <t>výroba piva</t>
  </si>
  <si>
    <t>Kautex Textron Bohemia, spol. s r.o.</t>
  </si>
  <si>
    <t>výroba palivových nádrží</t>
  </si>
  <si>
    <t>zahraniční vlastník</t>
  </si>
  <si>
    <t>250-499</t>
  </si>
  <si>
    <t>TYRES KNĚŽMOST a.s.</t>
  </si>
  <si>
    <t>100-199</t>
  </si>
  <si>
    <t>FARID COMERCIA s.r.o.</t>
  </si>
  <si>
    <t>autorizovaný prodejce a servis vozů IVECO</t>
  </si>
  <si>
    <t>Slavoj Buchar - Kovovýroba BUCHAR</t>
  </si>
  <si>
    <t>zpracování oceli a barevných kovů</t>
  </si>
  <si>
    <t>Forag s.r.o.</t>
  </si>
  <si>
    <t>výroba obalů z vlnité lepenky</t>
  </si>
  <si>
    <t>Kovárna 3000</t>
  </si>
  <si>
    <t>mříže, zámky, kování</t>
  </si>
  <si>
    <t>Rosner Logistik GmbH</t>
  </si>
  <si>
    <t>logistika</t>
  </si>
  <si>
    <t>Praha</t>
  </si>
  <si>
    <t>VRABEC a VRABEC, s.r.o.</t>
  </si>
  <si>
    <t>výroba spojovacího materiálu - sklad</t>
  </si>
  <si>
    <t>Otakar Knébl - OLKNE</t>
  </si>
  <si>
    <t>kusová a sériová výroba pro strojírenský průmysl</t>
  </si>
  <si>
    <t>MASTER TRUCK s.r.o.</t>
  </si>
  <si>
    <t>údržba a opravy nákladních vozidel</t>
  </si>
  <si>
    <t>Zemědělské družstvo Sever Loukovec</t>
  </si>
  <si>
    <t>MAHLE Behr Mnichovo Hradiště s.r.o.</t>
  </si>
  <si>
    <t>výroba, prodej a servis chladicí techniky pro automobilový průmysl</t>
  </si>
  <si>
    <t>1000-1499</t>
  </si>
  <si>
    <t>HBPO Czech, s.r.o.</t>
  </si>
  <si>
    <t>vývoj a montáž modulových systémů pro osobní automobily</t>
  </si>
  <si>
    <t>COOP Mnichovo Hradiště, družstvo</t>
  </si>
  <si>
    <t>Maloobchod s převahou potravin, nápojů a tabákových výrobků v nespecializovaných prodejnách</t>
  </si>
  <si>
    <t>200-249</t>
  </si>
  <si>
    <t>Kofola a. s.</t>
  </si>
  <si>
    <t>výroba nápojů</t>
  </si>
  <si>
    <t>Krnov</t>
  </si>
  <si>
    <t>500-999</t>
  </si>
  <si>
    <t>JaP – Jacina, s.r.o.</t>
  </si>
  <si>
    <t>Ostatní stavební instalace</t>
  </si>
  <si>
    <t>STAVMEK, s.r.o.</t>
  </si>
  <si>
    <t>Výroba strojů pro těžbu, dobývání a stavebnictví</t>
  </si>
  <si>
    <t>PROF SVAR s.r.o.</t>
  </si>
  <si>
    <t>výroba tažných zařízení pro automobily</t>
  </si>
  <si>
    <t>JaP – Jacina trade s.r.o.</t>
  </si>
  <si>
    <t>distribuce produktů automatizace dveřní a vratové techniky</t>
  </si>
  <si>
    <t>ELTRO ŠŤASTNÝ, s.r.o.</t>
  </si>
  <si>
    <t>zakázkové truhlářství, elektromontážní práce, práce jeřábem, bagrem, plošinou</t>
  </si>
  <si>
    <t>PRIMASOJA s.r.o.</t>
  </si>
  <si>
    <t>výroba krmiv</t>
  </si>
  <si>
    <t>HEINEKEN Česká republika, a. s.</t>
  </si>
  <si>
    <t>výroba piva - distribuční centrum</t>
  </si>
  <si>
    <t>zahraniční vlastník - Krušovice</t>
  </si>
  <si>
    <t>Tiskárna Polygraf, s.r.o.</t>
  </si>
  <si>
    <t>tiskárna</t>
  </si>
  <si>
    <t>AGROCHOV SOBOTKA a.s.</t>
  </si>
  <si>
    <t>NOVA, a.s.</t>
  </si>
  <si>
    <t>Zpracování ovoce a zeleniny</t>
  </si>
  <si>
    <t>STAVBY KOŤÁTKO, s.r.o.</t>
  </si>
  <si>
    <t>OKAY PLAST s.r.o.</t>
  </si>
  <si>
    <t>výroba oken</t>
  </si>
  <si>
    <t>KOVIA</t>
  </si>
  <si>
    <t>výroba plotů, gabionů</t>
  </si>
  <si>
    <t>neuv.</t>
  </si>
  <si>
    <t>Preciosa a.s., závod 4</t>
  </si>
  <si>
    <t>sklářská výroba - vakuové pokovení</t>
  </si>
  <si>
    <t>Jablonec nad Nisou</t>
  </si>
  <si>
    <t>2500-2999</t>
  </si>
  <si>
    <t>GRUPO ANTOLIN TURNOV, s.r.o.</t>
  </si>
  <si>
    <t>výroba plastových, pryžových a čalounických výrobků</t>
  </si>
  <si>
    <t>KAMAX, s.r.o.</t>
  </si>
  <si>
    <t>výroba vysokopevnostních spojovacích dílů pro automobilový průmysl</t>
  </si>
  <si>
    <t>ONTEX CZ, s.r.o.</t>
  </si>
  <si>
    <t>výroba hygienických potřeb</t>
  </si>
  <si>
    <t>Granát, družstvo umělecké výroby, Turnov</t>
  </si>
  <si>
    <t>výroba šperků s českými granáty</t>
  </si>
  <si>
    <t xml:space="preserve">Sklostroj Turnov CZ, s.r.o. </t>
  </si>
  <si>
    <t>Výroba sklářských strojů</t>
  </si>
  <si>
    <t xml:space="preserve">TREVOS, a.s. </t>
  </si>
  <si>
    <t>Výroba průmyslových a kancelářských svítidel</t>
  </si>
  <si>
    <t>CoorsTek Advanced Materials Turnov s.r.o.</t>
  </si>
  <si>
    <t>Výroba ostatních potrubních armatur</t>
  </si>
  <si>
    <t>NADOKO s.r.o.</t>
  </si>
  <si>
    <t>Silniční nákladní doprava</t>
  </si>
  <si>
    <t>Šroubárna Turnov, a.s.</t>
  </si>
  <si>
    <t>Výroba spojovacích materiálů a spojovacích výrobků se závity</t>
  </si>
  <si>
    <t xml:space="preserve">AGBA, v.o.s. </t>
  </si>
  <si>
    <t xml:space="preserve">Výroba ostatních dílů a příslušenství pro motorová vozidla </t>
  </si>
  <si>
    <t>50 - 99</t>
  </si>
  <si>
    <t xml:space="preserve">CRYTUR, spol. s r.o. </t>
  </si>
  <si>
    <t xml:space="preserve">Ostatní výzkum a vývoj v oblasti přírodních a technických věd </t>
  </si>
  <si>
    <t xml:space="preserve">ČSAD Turnov s.r.o. </t>
  </si>
  <si>
    <t xml:space="preserve">Silniční nákladní doprava </t>
  </si>
  <si>
    <t xml:space="preserve">D n'D, společnost s ručením omezeným </t>
  </si>
  <si>
    <t xml:space="preserve">Výroba klenotů a příbuzných výrobků </t>
  </si>
  <si>
    <t xml:space="preserve">Dioptra, a.s. Turnov </t>
  </si>
  <si>
    <t xml:space="preserve">Výroba lékařských a dentálních nástrojů a potřeb </t>
  </si>
  <si>
    <t xml:space="preserve">SFS intec s.r.o. </t>
  </si>
  <si>
    <t xml:space="preserve">Výroba spojovacích materiálů a spojovacích výrobků se závity </t>
  </si>
  <si>
    <t xml:space="preserve">TRIMA spol. s r.o. </t>
  </si>
  <si>
    <t xml:space="preserve">Výroba ostatních strojů pro speciální účely j. n. </t>
  </si>
  <si>
    <t xml:space="preserve">Turnovský obchodní podnik spol. s r.o. </t>
  </si>
  <si>
    <t xml:space="preserve">Nespecializovaný velkoobchod s potravinami, nápoji a tabákovými výrobky </t>
  </si>
  <si>
    <t xml:space="preserve">U N I P R E S S spol. s r.o. </t>
  </si>
  <si>
    <t xml:space="preserve">Tisk ostatní, kromě novin </t>
  </si>
  <si>
    <t xml:space="preserve">VYVA PLAST, s.r.o. </t>
  </si>
  <si>
    <t xml:space="preserve">Výroba plastových obalů </t>
  </si>
  <si>
    <t xml:space="preserve">ZIKUDA - vodohospodářské stavby spol. s r.o. </t>
  </si>
  <si>
    <t xml:space="preserve">Výstavba inženýrských sítí pro kapaliny </t>
  </si>
  <si>
    <t>Nakladatelství ALTER - sklad</t>
  </si>
  <si>
    <t>nakladatelství</t>
  </si>
  <si>
    <t>Vlasta Žáčková - PROBRUS</t>
  </si>
  <si>
    <t>prodej brusiva a nářadí</t>
  </si>
  <si>
    <t>Zdroj: http://www.uur.cz/default.asp?ID=4350, ČSÚ - registr ekonomických subjektů, dotazníkové šetření na obcích, www.firmy.cz, internetové stránky firem, internetové stránky obcí</t>
  </si>
  <si>
    <t>název školy</t>
  </si>
  <si>
    <t>kapacita MŠ</t>
  </si>
  <si>
    <t>poznámka</t>
  </si>
  <si>
    <t>Mateřská škola Klubíčko, Boseň</t>
  </si>
  <si>
    <t>Mateřská škola Březina, okres Mladá Boleslav</t>
  </si>
  <si>
    <t>Základní škola T. G. Masaryka a Mateřská škola Dolní Bousov</t>
  </si>
  <si>
    <t>Základní škola a Mateřská škola Hrubá Skála - Doubravice, okres Semily</t>
  </si>
  <si>
    <t>Základní škola a Mateřská škola Jivina</t>
  </si>
  <si>
    <t>Základní škola a mateřská škola Klášter Hradiště nad Jizerou</t>
  </si>
  <si>
    <t>Základní škola a mateřská škola, Kněžmost, okres Mladá Boleslav</t>
  </si>
  <si>
    <t>2 budovy</t>
  </si>
  <si>
    <t>Mateřská škola, Libošovice</t>
  </si>
  <si>
    <t>Základní škola a Mateřská škola Loukovec okres Mladá Boleslav</t>
  </si>
  <si>
    <t>Mateřská škola, Markvartice</t>
  </si>
  <si>
    <t>Mateřská škola, Mladějov</t>
  </si>
  <si>
    <t>Mateřská škola města Mnichovo Hradiště, okres Mladá Boleslav</t>
  </si>
  <si>
    <t>3 MŠ</t>
  </si>
  <si>
    <t>Mateřská škola Olešnice, okres Semily</t>
  </si>
  <si>
    <t>Mateřská škola Rohatsko</t>
  </si>
  <si>
    <t>Mateřská škola, Sobotka</t>
  </si>
  <si>
    <t>Mateřská škola Turnov, 28.října 757, okres Semily</t>
  </si>
  <si>
    <t>Waldorfská mateřská škola Turnov, Hruborohozecká 323, okres Semily</t>
  </si>
  <si>
    <t>Mateřská škola Turnov, Alešova 1140, okres Semily</t>
  </si>
  <si>
    <t>Mateřská škola Turnov, Bezručova 590, okres Semily</t>
  </si>
  <si>
    <t>Mateřská škola Turnov, J.Palacha 1931, okres Semily</t>
  </si>
  <si>
    <t>Mateřská škola Turnov, Zborovská 914, okres Semily</t>
  </si>
  <si>
    <t>Mateřská škola a Základní škola Sluníčko, Turnov, Kosmonautů 1641, příspěvková organizace</t>
  </si>
  <si>
    <t>2 MŠ</t>
  </si>
  <si>
    <t>Mateřská škola Turnov-Mašov, U Školy 85, okres Semily</t>
  </si>
  <si>
    <t>Základní škola a Mateřská škola Všeň</t>
  </si>
  <si>
    <t>Základní škola a Mateřská škola Žďár</t>
  </si>
  <si>
    <t>http://rejskol.msmt.cz/</t>
  </si>
  <si>
    <t>Vysvětlivky: Kapacita znamená celkový maximální počet míst v dané MŠ</t>
  </si>
  <si>
    <t>ZŠ</t>
  </si>
  <si>
    <t>typ ZŠ</t>
  </si>
  <si>
    <t>Základní škola, Mnichovo Hradiště, Švermova 380</t>
  </si>
  <si>
    <t>speciální a pomocná škola</t>
  </si>
  <si>
    <t>Základní škola Mnichovo Hradiště, Sokolovská 254, okres Mladá Boleslav</t>
  </si>
  <si>
    <t>Základní škola Mnichovo Hradiště, Studentská 895, okres Mladá Boleslav</t>
  </si>
  <si>
    <t>Základní škola, Sobotka, okres Jičín</t>
  </si>
  <si>
    <t>Základní škola, Turnov, Sobotecká 242, příspěvková organizace</t>
  </si>
  <si>
    <t>Základní škola Turnov - Mašov, U Školy 56, okres Semily</t>
  </si>
  <si>
    <t>Základní škola Turnov, Skálova 600, okres Semily</t>
  </si>
  <si>
    <t>Základní škola Turnov, Žižkova 518, okres Semily</t>
  </si>
  <si>
    <t>Základní škola Turnov, 28. října 18, okres Semily</t>
  </si>
  <si>
    <t xml:space="preserve">Vysvětlivky: Kapacita znamená celkový maximální počet míst v dané ZŠ, </t>
  </si>
  <si>
    <t>typ školy – 9 – ZŠ s 1. i 2.stupněm, 5 – ZŠ pouze s 1.stupněm</t>
  </si>
  <si>
    <t>SŠ</t>
  </si>
  <si>
    <t>délka studia</t>
  </si>
  <si>
    <t>obory</t>
  </si>
  <si>
    <t>Střední odborné učiliště, Hubálov 17</t>
  </si>
  <si>
    <t>Automechanik, Instalatér, Opravářské práce, Opravář zemědělských strojů</t>
  </si>
  <si>
    <t>Gymnázium, Mnichovo Hradiště, Studentská 896</t>
  </si>
  <si>
    <t>gymnázium všeobecné 4 roky, gymnázium všeobecné 8 let</t>
  </si>
  <si>
    <t>Gymnázium, Turnov, Jana Palacha 804, příspěvková organizace</t>
  </si>
  <si>
    <t>Střední uměleckoprůmyslová škola a Vyšší odborná škola, Turnov, Skálova 373, příspěvková organizace</t>
  </si>
  <si>
    <t>Výtvarné zpracování kovů a drahých kamenů - 5 oborů</t>
  </si>
  <si>
    <t>Střední zdravotnická škola, Turnov, 28. října 1390, příspěvková organizace</t>
  </si>
  <si>
    <t>Ošetřovatel, Zdravotnický asistent, Zdravotnické lyceum</t>
  </si>
  <si>
    <t>Obchodní akademie, Hotelová škola a Střední odborná škola, Turnov, Zborovská 519, příspěvková organizace</t>
  </si>
  <si>
    <t>2,3,4</t>
  </si>
  <si>
    <t>Nástrojař, Obráběč kovů, Optik, Obchodní akademie, Obchodně podnikatelská činnost, Ekonomika a podnikání, Podnikání, Hotelnictví a turismus, Kuchař - číšník pro pohostinství, Kuchař, Číšník, servírka, Prodavač - smíšené zboží, Zlatník a klenotník</t>
  </si>
  <si>
    <t>Vysvětlivky: Kapacita znamená celkový maximální počet míst v dané SŠ</t>
  </si>
  <si>
    <t>kapacita ZUŠ</t>
  </si>
  <si>
    <t>Základní umělecká škola, Mnichovo Hradiště, Palackého 38</t>
  </si>
  <si>
    <t>Mnichovo Hradiště, Kněžmost</t>
  </si>
  <si>
    <t>hudební, literárně-dramatický, taneční, výtvarný</t>
  </si>
  <si>
    <t>Základní umělecká škola Turnov, náměstí Českého ráje 5</t>
  </si>
  <si>
    <t>Základní umělecká škola J. B. Foerstera, Jičín, Valdštejnovo náměstí 1</t>
  </si>
  <si>
    <t>Sobotka -det.pracoviště</t>
  </si>
  <si>
    <t>Zdroj: http://rejskol.msmt.cz/</t>
  </si>
  <si>
    <t>Vysvětlivky: Kapacita znamená celkový maximální počet míst v dané ZUŠ</t>
  </si>
  <si>
    <t>-</t>
  </si>
  <si>
    <t>podnikatelská aktivita (ek.subjektů na 100 obyv.)</t>
  </si>
  <si>
    <t>Pozn.: Původní metodika počítá míru nezaměstnanosti jako podíl celkového počtu uchazečů o zaměstnání ku celkovému počtu ekonomicky aktivních.</t>
  </si>
  <si>
    <t>vyjíždějící celkem</t>
  </si>
  <si>
    <t>vyjíždějící do škol</t>
  </si>
  <si>
    <t>vyjíždějící do zaměstnání</t>
  </si>
  <si>
    <t>podíl vyjíždějících do zam. mimo obec / počet zaměst.</t>
  </si>
  <si>
    <t>v rámci obce</t>
  </si>
  <si>
    <t>mimo obec</t>
  </si>
  <si>
    <t>do jiné obce okresu</t>
  </si>
  <si>
    <t>do jiného okresu kraje</t>
  </si>
  <si>
    <t>do jiného kraje</t>
  </si>
  <si>
    <t>do zahraničí</t>
  </si>
  <si>
    <t xml:space="preserve">Zdroj: http://www.czso.cz/sldb2011/redakce.nsf/i/home </t>
  </si>
  <si>
    <t>vyjíždějící do školy</t>
  </si>
  <si>
    <t>dojíždějící do</t>
  </si>
  <si>
    <t>saldo dojížďky v %</t>
  </si>
  <si>
    <t>hlavní centra dojížďky</t>
  </si>
  <si>
    <t>zaměstnání</t>
  </si>
  <si>
    <t>školy</t>
  </si>
  <si>
    <t>do zaměstnání</t>
  </si>
  <si>
    <t>do školy</t>
  </si>
  <si>
    <t>MH 8</t>
  </si>
  <si>
    <t>MH 5</t>
  </si>
  <si>
    <t>MH 33, MB 32, Kněžmost 15</t>
  </si>
  <si>
    <t>MH 16, MB 10, Kněžmost 9</t>
  </si>
  <si>
    <t>MB 13, Kněžmost 10</t>
  </si>
  <si>
    <t>MB 13, Kněžmost 9</t>
  </si>
  <si>
    <t>MH 38, MB 22, TUR 8</t>
  </si>
  <si>
    <t>MH 23, MB 5</t>
  </si>
  <si>
    <t>MB 23</t>
  </si>
  <si>
    <t>MB 6</t>
  </si>
  <si>
    <t>MB 225, Praha 17</t>
  </si>
  <si>
    <t>MB 58, LIB 11</t>
  </si>
  <si>
    <t>MB 18, MH 17</t>
  </si>
  <si>
    <t>MH 4, MB 3</t>
  </si>
  <si>
    <t>TUR 38, LIB 7</t>
  </si>
  <si>
    <t>TUR 14, LIB 13</t>
  </si>
  <si>
    <t>MH 37, MB 32</t>
  </si>
  <si>
    <t>MH 21, MB 8, LIB 6</t>
  </si>
  <si>
    <t>MH 58, MB 30</t>
  </si>
  <si>
    <t>MH 17</t>
  </si>
  <si>
    <t>TUR 26</t>
  </si>
  <si>
    <t>TUR 3</t>
  </si>
  <si>
    <t>TUR 60, LIB 5</t>
  </si>
  <si>
    <t>TUR 13, LIB 8</t>
  </si>
  <si>
    <t>MB 67, MH 58</t>
  </si>
  <si>
    <t>MH 17, MB 11</t>
  </si>
  <si>
    <t>MB 188, MH 45</t>
  </si>
  <si>
    <t>MB 42, MH 22, Praha 12</t>
  </si>
  <si>
    <t>MB 4</t>
  </si>
  <si>
    <t>TUR 14</t>
  </si>
  <si>
    <t>TUR 5</t>
  </si>
  <si>
    <t>MB 20, Sobotka 11</t>
  </si>
  <si>
    <t>Sobotka 16, MB 6</t>
  </si>
  <si>
    <t>MB 11, MH 9</t>
  </si>
  <si>
    <t>MB 3, MH 1</t>
  </si>
  <si>
    <t>MH 10, MB 7, TUR 6</t>
  </si>
  <si>
    <t>MH 5, MB 4, TUR 4</t>
  </si>
  <si>
    <t>MB 17, JIC 16, Sobotka 10</t>
  </si>
  <si>
    <t>Sobotka 8, MB 5</t>
  </si>
  <si>
    <t>MB 21, JIC 9</t>
  </si>
  <si>
    <t>JIC 10, Sobotka 6</t>
  </si>
  <si>
    <t>MB 540, Praha 66, Bakov n.J. 51, Kosmonosy 40, TUR 20</t>
  </si>
  <si>
    <t>MB 87, Praha 63, LIB 43, TUR 24</t>
  </si>
  <si>
    <t>TUR 49, LIB 11</t>
  </si>
  <si>
    <t>TUR 11, LIB 8</t>
  </si>
  <si>
    <t>MH 11</t>
  </si>
  <si>
    <t>MH 7</t>
  </si>
  <si>
    <t>MH 14, MB 11</t>
  </si>
  <si>
    <t>TUR 20</t>
  </si>
  <si>
    <t>TUR 6</t>
  </si>
  <si>
    <t>MB 21, Sobotka 10</t>
  </si>
  <si>
    <t>Sobotka 5</t>
  </si>
  <si>
    <t>MB 15</t>
  </si>
  <si>
    <t>MB 3</t>
  </si>
  <si>
    <t>MB 16, MH 10</t>
  </si>
  <si>
    <t>MB 7</t>
  </si>
  <si>
    <t>MB 32</t>
  </si>
  <si>
    <t>MB 9</t>
  </si>
  <si>
    <t>JIC 22</t>
  </si>
  <si>
    <t>JIC 7</t>
  </si>
  <si>
    <t>MB 155, JIC 37, Praha 18</t>
  </si>
  <si>
    <t>MB 43, JIC 21, Praha 12</t>
  </si>
  <si>
    <t>MH 13</t>
  </si>
  <si>
    <t>LIB 207, MB 99, Praha 95, MH 52, SEM, JN, Příšovice 39</t>
  </si>
  <si>
    <t>LIB 155, Praha 105, SEM 36, MB 28, HK 26</t>
  </si>
  <si>
    <t>TUR 88, LIB 12</t>
  </si>
  <si>
    <t>TUR 33, LIB 6</t>
  </si>
  <si>
    <t>TUR 33, Praha 8</t>
  </si>
  <si>
    <t>TUR 15</t>
  </si>
  <si>
    <t>MH, TUR 55, MB 51, Loukov 20</t>
  </si>
  <si>
    <t>MH 30, TUR, MB 11</t>
  </si>
  <si>
    <t>Zdroj: http://www.czso.cz/csu/2013edicniplan.nsf/krajkapitola/23051-13-n+k3077_2013-25</t>
  </si>
  <si>
    <t>http://www.czso.cz/csu/2013edicniplan.nsf/krajkapitola/23052-13-n+k3085_2013-15</t>
  </si>
  <si>
    <t>http://www.czso.cz/csu/2013edicniplan.nsf/krajkapitola/23020-13-n+k3026_2013-16, vlastní výpočty</t>
  </si>
  <si>
    <t>Vysvětlivky: JIC- Jičín, JN – Jablonec nad Nisou, LIB – Liberec, MB – Mladá Boleslav, MH – Mnichovo Hradiště, TUR – Turnov</t>
  </si>
  <si>
    <t>Pozn.: saldo dojížďky = (počet dojíždějících – počet vyjíždějících) / počet vyjíždějících</t>
  </si>
  <si>
    <t>Tabulka č. 46: Počet a podíl aktivních podnikatelských subjektů k 31.12.2008</t>
  </si>
  <si>
    <t>Tabulka č. 47: Počet a podíl aktivních podnikatelských subjektů k 31.12.2012</t>
  </si>
  <si>
    <t>Tabulka č. 48: Počet a podíl podnikatelských subjektů k 31.12.2013</t>
  </si>
  <si>
    <t>Tabulka č. 49: Změna počtu podnikatelských subjektů mezi 31.12.2008 a 31.12.2012</t>
  </si>
  <si>
    <t>Tabulka č. 50: Počet a podíl podnikatelských subjektů podle právní formy k 31.12.2013</t>
  </si>
  <si>
    <t>Tabulka č. 51: Míra nezaměstnanosti mezi lety 2001 a 2011</t>
  </si>
  <si>
    <t>Tabulka č. 52: Míra ekonomické aktivity v obcích MAS Český ráj a Střední Pojizeří k 26.3.2011</t>
  </si>
  <si>
    <t>Tabulka č. 53: Zaměstnanost podle odvětví v obcích MAS Český ráj a Střední Pojizeří k 26.3.2011</t>
  </si>
  <si>
    <t>Tabulka č. 54: Počty vyjíždějících do zaměstnání a škol a podíl vyjíždějících do zaměstnání na ekonomicky aktivních k datu sčítání v roce 2011</t>
  </si>
  <si>
    <t>Tabulka č. 55: Hlavní směry vyjížďky a saldo dojížďky k datu sčítání v roce 2011</t>
  </si>
  <si>
    <t>Tabulka č. 56: Přehled významných firem v obcích MAS Český ráj a Střední Pojizeří</t>
  </si>
  <si>
    <t>Tabulka č. 57: Seznam mateřských škol v obcích MAS Český ráj a Střední Pojizeří</t>
  </si>
  <si>
    <t>Tabulka č. 58: Seznam základních škol v obcích MAS Český ráj a Střední Pojizeří</t>
  </si>
  <si>
    <t>Tabulka č. 59: Seznam středních škol v obcích MAS Český ráj a Střední Pojizeří</t>
  </si>
  <si>
    <t>Tabulka č. 60: Seznam základních uměleckých škol v obcích MAS Český ráj a Střední Pojizeří</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</si>
</sst>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_ ;\-#,##0\ "/>
  </numFmts>
  <fonts count="30" x14ac:knownFonts="1">
    <font>
      <sz val="11"/>
      <color theme="1"/>
      <name val="Calibri"/>
      <family val="2"/>
      <charset val="238"/>
      <scheme val="minor"/>
    </font>
    <font>
      <b/>
      <sz val="11"/>
      <color theme="1"/>
      <name val="Calibri"/>
      <family val="2"/>
      <charset val="238"/>
      <scheme val="minor"/>
    </font>
    <font>
      <sz val="10"/>
      <name val="Arial"/>
      <family val="2"/>
      <charset val="238"/>
    </font>
    <font>
      <sz val="8"/>
      <name val="Arial"/>
      <family val="2"/>
      <charset val="238"/>
    </font>
    <font>
      <sz val="9"/>
      <color indexed="8"/>
      <name val="Arial"/>
      <family val="2"/>
      <charset val="238"/>
    </font>
    <font>
      <sz val="9"/>
      <name val="Arial"/>
      <family val="2"/>
      <charset val="238"/>
    </font>
    <font>
      <b/>
      <sz val="8"/>
      <name val="Arial"/>
      <family val="2"/>
      <charset val="238"/>
    </font>
    <font>
      <b/>
      <sz val="8"/>
      <color theme="1"/>
      <name val="Arial"/>
      <family val="2"/>
      <charset val="238"/>
    </font>
    <font>
      <sz val="9"/>
      <color theme="1"/>
      <name val="Arial"/>
      <family val="2"/>
      <charset val="238"/>
    </font>
    <font>
      <b/>
      <sz val="9"/>
      <color indexed="8"/>
      <name val="Arial"/>
      <family val="2"/>
      <charset val="238"/>
    </font>
    <font>
      <b/>
      <sz val="10"/>
      <name val="Arial"/>
      <family val="2"/>
      <charset val="238"/>
    </font>
    <font>
      <b/>
      <sz val="9"/>
      <name val="Arial"/>
      <family val="2"/>
      <charset val="238"/>
    </font>
    <font>
      <sz val="10"/>
      <name val="Arial"/>
      <family val="2"/>
      <charset val="238"/>
    </font>
    <font>
      <sz val="10"/>
      <color theme="1"/>
      <name val="Calibri"/>
      <family val="2"/>
      <charset val="238"/>
      <scheme val="minor"/>
    </font>
    <font>
      <sz val="10"/>
      <name val="Arial CE"/>
      <charset val="238"/>
    </font>
    <font>
      <b/>
      <sz val="9"/>
      <color theme="1"/>
      <name val="Arial"/>
      <family val="2"/>
      <charset val="238"/>
    </font>
    <font>
      <sz val="8"/>
      <color rgb="FFFF0000"/>
      <name val="Arial"/>
      <family val="2"/>
      <charset val="238"/>
    </font>
    <font>
      <sz val="8"/>
      <name val="Arial CE"/>
      <charset val="238"/>
    </font>
    <font>
      <sz val="12"/>
      <name val="Arial"/>
      <family val="2"/>
      <charset val="238"/>
    </font>
    <font>
      <sz val="12"/>
      <name val="Arial"/>
      <family val="2"/>
      <charset val="238"/>
    </font>
    <font>
      <sz val="8"/>
      <name val="Arial"/>
      <family val="2"/>
    </font>
    <font>
      <sz val="9"/>
      <name val="Arial"/>
      <family val="2"/>
    </font>
    <font>
      <sz val="10"/>
      <name val="Calibri"/>
      <family val="2"/>
      <charset val="238"/>
      <scheme val="minor"/>
    </font>
    <font>
      <b/>
      <sz val="10"/>
      <name val="Calibri"/>
      <family val="2"/>
      <charset val="238"/>
      <scheme val="minor"/>
    </font>
    <font>
      <b/>
      <sz val="10"/>
      <color theme="1"/>
      <name val="Calibri"/>
      <family val="2"/>
      <charset val="238"/>
      <scheme val="minor"/>
    </font>
    <font>
      <sz val="9"/>
      <color theme="1"/>
      <name val="Calibri"/>
      <family val="2"/>
      <charset val="238"/>
      <scheme val="minor"/>
    </font>
    <font>
      <sz val="9"/>
      <name val="Calibri"/>
      <family val="2"/>
      <charset val="238"/>
      <scheme val="minor"/>
    </font>
    <font>
      <sz val="11"/>
      <name val="Calibri"/>
      <family val="2"/>
      <charset val="238"/>
      <scheme val="minor"/>
    </font>
    <font>
      <u/>
      <sz val="11"/>
      <color theme="10"/>
      <name val="Calibri"/>
      <family val="2"/>
      <charset val="238"/>
      <scheme val="minor"/>
    </font>
    <font>
      <sz val="10"/>
      <color rgb="FF000000"/>
      <name val="Calibri"/>
      <family val="2"/>
      <charset val="238"/>
      <scheme val="minor"/>
    </font>
  </fonts>
  <fills count="10">
    <fill>
      <patternFill patternType="none"/>
    </fill>
    <fill>
      <patternFill patternType="gray125"/>
    </fill>
    <fill>
      <patternFill patternType="solid">
        <fgColor theme="3" tint="0.79998168889431442"/>
        <bgColor indexed="64"/>
      </patternFill>
    </fill>
    <fill>
      <patternFill patternType="solid">
        <fgColor theme="5" tint="0.79998168889431442"/>
        <bgColor indexed="64"/>
      </patternFill>
    </fill>
    <fill>
      <patternFill patternType="solid">
        <fgColor rgb="FFFFFF00"/>
        <bgColor indexed="64"/>
      </patternFill>
    </fill>
    <fill>
      <patternFill patternType="solid">
        <fgColor rgb="FF92D050"/>
        <bgColor indexed="64"/>
      </patternFill>
    </fill>
    <fill>
      <patternFill patternType="solid">
        <fgColor rgb="FF00B0F0"/>
        <bgColor indexed="64"/>
      </patternFill>
    </fill>
    <fill>
      <patternFill patternType="solid">
        <fgColor theme="6" tint="0.79998168889431442"/>
        <bgColor indexed="64"/>
      </patternFill>
    </fill>
    <fill>
      <patternFill patternType="solid">
        <fgColor theme="4" tint="0.39997558519241921"/>
        <bgColor indexed="64"/>
      </patternFill>
    </fill>
    <fill>
      <patternFill patternType="solid">
        <fgColor rgb="FF95B3D7"/>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3">
    <xf numFmtId="0" fontId="0" fillId="0" borderId="0"/>
    <xf numFmtId="0" fontId="2" fillId="0" borderId="0"/>
    <xf numFmtId="0" fontId="12" fillId="0" borderId="0"/>
    <xf numFmtId="0" fontId="14" fillId="0" borderId="0"/>
    <xf numFmtId="0" fontId="14" fillId="0" borderId="0">
      <alignment vertical="top"/>
    </xf>
    <xf numFmtId="0" fontId="18" fillId="0" borderId="0" applyNumberFormat="0" applyFill="0" applyBorder="0" applyAlignment="0" applyProtection="0"/>
    <xf numFmtId="0" fontId="14" fillId="0" borderId="0"/>
    <xf numFmtId="0" fontId="14" fillId="0" borderId="0"/>
    <xf numFmtId="0" fontId="14" fillId="0" borderId="0"/>
    <xf numFmtId="0" fontId="19" fillId="0" borderId="0" applyNumberFormat="0" applyFill="0" applyBorder="0" applyAlignment="0" applyProtection="0"/>
    <xf numFmtId="0" fontId="28" fillId="0" borderId="0" applyNumberFormat="0" applyFill="0" applyBorder="0" applyAlignment="0" applyProtection="0"/>
    <xf numFmtId="0" fontId="2" fillId="0" borderId="0"/>
    <xf numFmtId="0" fontId="18" fillId="0" borderId="0" applyNumberFormat="0" applyFill="0" applyBorder="0" applyAlignment="0" applyProtection="0"/>
  </cellStyleXfs>
  <cellXfs count="233">
    <xf numFmtId="0" fontId="0" fillId="0" borderId="0" xfId="0"/>
    <xf numFmtId="0" fontId="12" fillId="0" borderId="0" xfId="2"/>
    <xf numFmtId="3" fontId="4" fillId="0" borderId="0" xfId="2" quotePrefix="1" applyNumberFormat="1" applyFont="1" applyFill="1" applyBorder="1" applyAlignment="1">
      <alignment horizontal="right"/>
    </xf>
    <xf numFmtId="3" fontId="5" fillId="0" borderId="0" xfId="2" applyNumberFormat="1" applyFont="1"/>
    <xf numFmtId="3" fontId="4" fillId="0" borderId="0" xfId="2" applyNumberFormat="1" applyFont="1" applyFill="1" applyBorder="1" applyAlignment="1">
      <alignment horizontal="right" wrapText="1"/>
    </xf>
    <xf numFmtId="3" fontId="5" fillId="0" borderId="0" xfId="2" applyNumberFormat="1" applyFont="1" applyFill="1"/>
    <xf numFmtId="3" fontId="4" fillId="0" borderId="0" xfId="2" applyNumberFormat="1" applyFont="1" applyFill="1" applyBorder="1" applyAlignment="1">
      <alignment horizontal="right"/>
    </xf>
    <xf numFmtId="0" fontId="3" fillId="3" borderId="1" xfId="2" applyFont="1" applyFill="1" applyBorder="1" applyAlignment="1" applyProtection="1">
      <alignment horizontal="center" vertical="center" wrapText="1"/>
      <protection locked="0"/>
    </xf>
    <xf numFmtId="0" fontId="6" fillId="3" borderId="1" xfId="2" applyFont="1" applyFill="1" applyBorder="1" applyAlignment="1" applyProtection="1">
      <alignment horizontal="center" vertical="center" wrapText="1"/>
      <protection locked="0"/>
    </xf>
    <xf numFmtId="0" fontId="2" fillId="0" borderId="1" xfId="1" applyBorder="1"/>
    <xf numFmtId="3" fontId="4" fillId="0" borderId="1" xfId="2" quotePrefix="1" applyNumberFormat="1" applyFont="1" applyFill="1" applyBorder="1" applyAlignment="1">
      <alignment horizontal="right"/>
    </xf>
    <xf numFmtId="3" fontId="5" fillId="0" borderId="1" xfId="2" applyNumberFormat="1" applyFont="1" applyBorder="1"/>
    <xf numFmtId="3" fontId="4" fillId="0" borderId="1" xfId="2" applyNumberFormat="1" applyFont="1" applyFill="1" applyBorder="1" applyAlignment="1">
      <alignment horizontal="right" wrapText="1"/>
    </xf>
    <xf numFmtId="3" fontId="5" fillId="0" borderId="1" xfId="2" applyNumberFormat="1" applyFont="1" applyFill="1" applyBorder="1"/>
    <xf numFmtId="3" fontId="4" fillId="0" borderId="1" xfId="2" applyNumberFormat="1" applyFont="1" applyFill="1" applyBorder="1" applyAlignment="1">
      <alignment horizontal="right"/>
    </xf>
    <xf numFmtId="2" fontId="0" fillId="0" borderId="1" xfId="0" applyNumberFormat="1" applyBorder="1"/>
    <xf numFmtId="0" fontId="10" fillId="3" borderId="1" xfId="1" applyFont="1" applyFill="1" applyBorder="1"/>
    <xf numFmtId="3" fontId="9" fillId="3" borderId="1" xfId="2" quotePrefix="1" applyNumberFormat="1" applyFont="1" applyFill="1" applyBorder="1" applyAlignment="1">
      <alignment horizontal="right"/>
    </xf>
    <xf numFmtId="2" fontId="1" fillId="3" borderId="1" xfId="0" applyNumberFormat="1" applyFont="1" applyFill="1" applyBorder="1"/>
    <xf numFmtId="0" fontId="2" fillId="3" borderId="1" xfId="1" applyFill="1" applyBorder="1"/>
    <xf numFmtId="0" fontId="12" fillId="3" borderId="1" xfId="0" applyFont="1" applyFill="1" applyBorder="1"/>
    <xf numFmtId="3" fontId="4" fillId="3" borderId="1" xfId="2" quotePrefix="1" applyNumberFormat="1" applyFont="1" applyFill="1" applyBorder="1" applyAlignment="1">
      <alignment horizontal="right"/>
    </xf>
    <xf numFmtId="2" fontId="0" fillId="3" borderId="1" xfId="0" applyNumberFormat="1" applyFill="1" applyBorder="1"/>
    <xf numFmtId="3" fontId="2" fillId="3" borderId="1" xfId="1" applyNumberFormat="1" applyFill="1" applyBorder="1"/>
    <xf numFmtId="0" fontId="1" fillId="5" borderId="1" xfId="0" applyFont="1" applyFill="1" applyBorder="1"/>
    <xf numFmtId="0" fontId="10" fillId="5" borderId="1" xfId="2" applyFont="1" applyFill="1" applyBorder="1"/>
    <xf numFmtId="3" fontId="9" fillId="5" borderId="1" xfId="2" quotePrefix="1" applyNumberFormat="1" applyFont="1" applyFill="1" applyBorder="1" applyAlignment="1">
      <alignment horizontal="right"/>
    </xf>
    <xf numFmtId="3" fontId="11" fillId="5" borderId="1" xfId="2" applyNumberFormat="1" applyFont="1" applyFill="1" applyBorder="1"/>
    <xf numFmtId="3" fontId="9" fillId="5" borderId="1" xfId="2" applyNumberFormat="1" applyFont="1" applyFill="1" applyBorder="1" applyAlignment="1">
      <alignment horizontal="right" wrapText="1"/>
    </xf>
    <xf numFmtId="3" fontId="9" fillId="5" borderId="1" xfId="2" applyNumberFormat="1" applyFont="1" applyFill="1" applyBorder="1" applyAlignment="1">
      <alignment horizontal="right"/>
    </xf>
    <xf numFmtId="2" fontId="1" fillId="5" borderId="1" xfId="0" applyNumberFormat="1" applyFont="1" applyFill="1" applyBorder="1"/>
    <xf numFmtId="0" fontId="0" fillId="4" borderId="1" xfId="0" applyFill="1" applyBorder="1"/>
    <xf numFmtId="0" fontId="12" fillId="4" borderId="1" xfId="2" applyFont="1" applyFill="1" applyBorder="1"/>
    <xf numFmtId="3" fontId="4" fillId="4" borderId="1" xfId="2" quotePrefix="1" applyNumberFormat="1" applyFont="1" applyFill="1" applyBorder="1" applyAlignment="1">
      <alignment horizontal="right"/>
    </xf>
    <xf numFmtId="3" fontId="5" fillId="4" borderId="1" xfId="2" applyNumberFormat="1" applyFont="1" applyFill="1" applyBorder="1"/>
    <xf numFmtId="3" fontId="4" fillId="4" borderId="1" xfId="2" applyNumberFormat="1" applyFont="1" applyFill="1" applyBorder="1" applyAlignment="1">
      <alignment horizontal="right" wrapText="1"/>
    </xf>
    <xf numFmtId="3" fontId="4" fillId="4" borderId="1" xfId="2" applyNumberFormat="1" applyFont="1" applyFill="1" applyBorder="1" applyAlignment="1">
      <alignment horizontal="right"/>
    </xf>
    <xf numFmtId="2" fontId="0" fillId="4" borderId="1" xfId="0" applyNumberFormat="1" applyFill="1" applyBorder="1"/>
    <xf numFmtId="0" fontId="0" fillId="6" borderId="1" xfId="0" applyFill="1" applyBorder="1"/>
    <xf numFmtId="0" fontId="12" fillId="6" borderId="1" xfId="2" applyFont="1" applyFill="1" applyBorder="1"/>
    <xf numFmtId="3" fontId="4" fillId="6" borderId="1" xfId="2" quotePrefix="1" applyNumberFormat="1" applyFont="1" applyFill="1" applyBorder="1" applyAlignment="1">
      <alignment horizontal="right"/>
    </xf>
    <xf numFmtId="3" fontId="5" fillId="6" borderId="1" xfId="2" applyNumberFormat="1" applyFont="1" applyFill="1" applyBorder="1"/>
    <xf numFmtId="3" fontId="4" fillId="6" borderId="1" xfId="2" applyNumberFormat="1" applyFont="1" applyFill="1" applyBorder="1" applyAlignment="1">
      <alignment horizontal="right" wrapText="1"/>
    </xf>
    <xf numFmtId="3" fontId="4" fillId="6" borderId="1" xfId="2" applyNumberFormat="1" applyFont="1" applyFill="1" applyBorder="1" applyAlignment="1">
      <alignment horizontal="right"/>
    </xf>
    <xf numFmtId="2" fontId="0" fillId="6" borderId="1" xfId="0" applyNumberFormat="1" applyFill="1" applyBorder="1"/>
    <xf numFmtId="0" fontId="0" fillId="0" borderId="0" xfId="0"/>
    <xf numFmtId="0" fontId="13" fillId="0" borderId="0" xfId="0" applyFont="1"/>
    <xf numFmtId="0" fontId="3" fillId="3" borderId="1" xfId="2" applyFont="1" applyFill="1" applyBorder="1" applyAlignment="1" applyProtection="1">
      <alignment horizontal="center" vertical="center" wrapText="1"/>
      <protection locked="0"/>
    </xf>
    <xf numFmtId="0" fontId="6" fillId="3" borderId="1" xfId="2" applyFont="1" applyFill="1" applyBorder="1" applyAlignment="1" applyProtection="1">
      <alignment horizontal="center" vertical="center" wrapText="1"/>
      <protection locked="0"/>
    </xf>
    <xf numFmtId="0" fontId="5" fillId="0" borderId="1" xfId="2" applyNumberFormat="1" applyFont="1" applyFill="1" applyBorder="1" applyAlignment="1" applyProtection="1">
      <alignment horizontal="center" vertical="center"/>
    </xf>
    <xf numFmtId="0" fontId="5" fillId="0" borderId="1" xfId="2" applyFont="1" applyBorder="1" applyAlignment="1">
      <alignment horizontal="left" vertical="center"/>
    </xf>
    <xf numFmtId="3" fontId="4" fillId="0" borderId="1" xfId="2" applyNumberFormat="1" applyFont="1" applyBorder="1" applyAlignment="1">
      <alignment horizontal="right"/>
    </xf>
    <xf numFmtId="2" fontId="8" fillId="0" borderId="1" xfId="0" applyNumberFormat="1" applyFont="1" applyBorder="1"/>
    <xf numFmtId="0" fontId="10" fillId="3" borderId="1" xfId="2" applyFont="1" applyFill="1" applyBorder="1"/>
    <xf numFmtId="0" fontId="11" fillId="3" borderId="1" xfId="2" applyFont="1" applyFill="1" applyBorder="1" applyAlignment="1">
      <alignment horizontal="left" vertical="center"/>
    </xf>
    <xf numFmtId="3" fontId="8" fillId="3" borderId="1" xfId="0" applyNumberFormat="1" applyFont="1" applyFill="1" applyBorder="1"/>
    <xf numFmtId="2" fontId="8" fillId="3" borderId="1" xfId="0" applyNumberFormat="1" applyFont="1" applyFill="1" applyBorder="1"/>
    <xf numFmtId="0" fontId="0" fillId="3" borderId="1" xfId="0" applyFill="1" applyBorder="1"/>
    <xf numFmtId="0" fontId="0" fillId="5" borderId="1" xfId="0" applyFill="1" applyBorder="1"/>
    <xf numFmtId="0" fontId="11" fillId="5" borderId="1" xfId="2" applyFont="1" applyFill="1" applyBorder="1"/>
    <xf numFmtId="2" fontId="15" fillId="5" borderId="1" xfId="0" applyNumberFormat="1" applyFont="1" applyFill="1" applyBorder="1"/>
    <xf numFmtId="0" fontId="5" fillId="4" borderId="1" xfId="2" applyFont="1" applyFill="1" applyBorder="1"/>
    <xf numFmtId="0" fontId="5" fillId="6" borderId="1" xfId="2" applyFont="1" applyFill="1" applyBorder="1"/>
    <xf numFmtId="2" fontId="8" fillId="6" borderId="1" xfId="0" applyNumberFormat="1" applyFont="1" applyFill="1" applyBorder="1"/>
    <xf numFmtId="3" fontId="15" fillId="3" borderId="1" xfId="0" applyNumberFormat="1" applyFont="1" applyFill="1" applyBorder="1"/>
    <xf numFmtId="2" fontId="15" fillId="3" borderId="1" xfId="0" applyNumberFormat="1" applyFont="1" applyFill="1" applyBorder="1"/>
    <xf numFmtId="0" fontId="3" fillId="3" borderId="1"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5" fillId="0" borderId="1" xfId="0" applyNumberFormat="1" applyFont="1" applyFill="1" applyBorder="1" applyAlignment="1" applyProtection="1">
      <alignment horizontal="center" vertical="center"/>
    </xf>
    <xf numFmtId="0" fontId="5" fillId="0" borderId="1" xfId="0" applyFont="1" applyBorder="1" applyAlignment="1">
      <alignment horizontal="left" vertical="center"/>
    </xf>
    <xf numFmtId="3" fontId="5" fillId="0" borderId="1" xfId="0" applyNumberFormat="1" applyFont="1" applyFill="1" applyBorder="1" applyAlignment="1" applyProtection="1">
      <alignment horizontal="right"/>
    </xf>
    <xf numFmtId="0" fontId="1" fillId="3" borderId="1" xfId="0" applyFont="1" applyFill="1" applyBorder="1"/>
    <xf numFmtId="3" fontId="5" fillId="5" borderId="1" xfId="0" applyNumberFormat="1" applyFont="1" applyFill="1" applyBorder="1" applyAlignment="1" applyProtection="1">
      <alignment horizontal="right"/>
    </xf>
    <xf numFmtId="2" fontId="8" fillId="5" borderId="1" xfId="0" applyNumberFormat="1" applyFont="1" applyFill="1" applyBorder="1"/>
    <xf numFmtId="3" fontId="5" fillId="4" borderId="1" xfId="0" applyNumberFormat="1" applyFont="1" applyFill="1" applyBorder="1" applyAlignment="1" applyProtection="1">
      <alignment horizontal="right"/>
    </xf>
    <xf numFmtId="2" fontId="8" fillId="4" borderId="1" xfId="0" applyNumberFormat="1" applyFont="1" applyFill="1" applyBorder="1"/>
    <xf numFmtId="3" fontId="5" fillId="6" borderId="1" xfId="0" applyNumberFormat="1" applyFont="1" applyFill="1" applyBorder="1" applyAlignment="1" applyProtection="1">
      <alignment horizontal="right"/>
    </xf>
    <xf numFmtId="3" fontId="8" fillId="0" borderId="1" xfId="0" applyNumberFormat="1" applyFont="1" applyBorder="1"/>
    <xf numFmtId="3" fontId="15" fillId="5" borderId="1" xfId="0" applyNumberFormat="1" applyFont="1" applyFill="1" applyBorder="1"/>
    <xf numFmtId="3" fontId="8" fillId="4" borderId="1" xfId="0" applyNumberFormat="1" applyFont="1" applyFill="1" applyBorder="1"/>
    <xf numFmtId="3" fontId="8" fillId="6" borderId="1" xfId="0" applyNumberFormat="1" applyFont="1" applyFill="1" applyBorder="1"/>
    <xf numFmtId="0" fontId="3" fillId="7" borderId="1" xfId="0" applyFont="1" applyFill="1" applyBorder="1" applyAlignment="1" applyProtection="1">
      <alignment horizontal="center" vertical="center" wrapText="1"/>
      <protection locked="0"/>
    </xf>
    <xf numFmtId="3" fontId="4" fillId="0" borderId="1" xfId="0" applyNumberFormat="1" applyFont="1" applyFill="1" applyBorder="1" applyAlignment="1">
      <alignment horizontal="right"/>
    </xf>
    <xf numFmtId="3" fontId="4" fillId="0" borderId="1" xfId="0" applyNumberFormat="1" applyFont="1" applyFill="1" applyBorder="1"/>
    <xf numFmtId="3" fontId="9" fillId="0" borderId="1" xfId="0" applyNumberFormat="1" applyFont="1" applyFill="1" applyBorder="1"/>
    <xf numFmtId="0" fontId="10" fillId="3" borderId="1" xfId="0" applyFont="1" applyFill="1" applyBorder="1"/>
    <xf numFmtId="0" fontId="11" fillId="3" borderId="1" xfId="0" applyFont="1" applyFill="1" applyBorder="1" applyAlignment="1">
      <alignment horizontal="left" vertical="center"/>
    </xf>
    <xf numFmtId="3" fontId="11" fillId="3" borderId="1" xfId="0" applyNumberFormat="1" applyFont="1" applyFill="1" applyBorder="1" applyAlignment="1">
      <alignment horizontal="right" vertical="center"/>
    </xf>
    <xf numFmtId="3" fontId="0" fillId="3" borderId="1" xfId="0" applyNumberFormat="1" applyFill="1" applyBorder="1"/>
    <xf numFmtId="3" fontId="4" fillId="5" borderId="1" xfId="0" applyNumberFormat="1" applyFont="1" applyFill="1" applyBorder="1" applyAlignment="1">
      <alignment horizontal="right"/>
    </xf>
    <xf numFmtId="3" fontId="4" fillId="5" borderId="1" xfId="0" applyNumberFormat="1" applyFont="1" applyFill="1" applyBorder="1"/>
    <xf numFmtId="3" fontId="9" fillId="5" borderId="1" xfId="0" applyNumberFormat="1" applyFont="1" applyFill="1" applyBorder="1"/>
    <xf numFmtId="3" fontId="4" fillId="4" borderId="1" xfId="0" applyNumberFormat="1" applyFont="1" applyFill="1" applyBorder="1" applyAlignment="1">
      <alignment horizontal="right"/>
    </xf>
    <xf numFmtId="3" fontId="4" fillId="4" borderId="1" xfId="0" applyNumberFormat="1" applyFont="1" applyFill="1" applyBorder="1"/>
    <xf numFmtId="3" fontId="9" fillId="4" borderId="1" xfId="0" applyNumberFormat="1" applyFont="1" applyFill="1" applyBorder="1"/>
    <xf numFmtId="3" fontId="4" fillId="6" borderId="1" xfId="0" applyNumberFormat="1" applyFont="1" applyFill="1" applyBorder="1" applyAlignment="1">
      <alignment horizontal="right"/>
    </xf>
    <xf numFmtId="3" fontId="4" fillId="6" borderId="1" xfId="0" applyNumberFormat="1" applyFont="1" applyFill="1" applyBorder="1"/>
    <xf numFmtId="3" fontId="9" fillId="6" borderId="1" xfId="0" applyNumberFormat="1" applyFont="1" applyFill="1" applyBorder="1"/>
    <xf numFmtId="0" fontId="0" fillId="0" borderId="0" xfId="0"/>
    <xf numFmtId="49" fontId="3" fillId="0" borderId="1" xfId="6" applyNumberFormat="1" applyFont="1" applyFill="1" applyBorder="1" applyAlignment="1">
      <alignment horizontal="left"/>
    </xf>
    <xf numFmtId="3" fontId="17" fillId="0" borderId="1" xfId="6" applyNumberFormat="1" applyFont="1" applyBorder="1" applyAlignment="1">
      <alignment horizontal="right"/>
    </xf>
    <xf numFmtId="164" fontId="5" fillId="0" borderId="1" xfId="4" applyNumberFormat="1" applyFont="1" applyBorder="1" applyAlignment="1">
      <alignment horizontal="right"/>
    </xf>
    <xf numFmtId="164" fontId="5" fillId="0" borderId="1" xfId="4" applyNumberFormat="1" applyFont="1" applyFill="1" applyBorder="1" applyAlignment="1">
      <alignment horizontal="right"/>
    </xf>
    <xf numFmtId="164" fontId="4" fillId="0" borderId="1" xfId="7" applyNumberFormat="1" applyFont="1" applyFill="1" applyBorder="1" applyAlignment="1">
      <alignment horizontal="right"/>
    </xf>
    <xf numFmtId="164" fontId="5" fillId="0" borderId="1" xfId="4" applyNumberFormat="1" applyFont="1" applyFill="1" applyBorder="1" applyAlignment="1"/>
    <xf numFmtId="164" fontId="5" fillId="0" borderId="1" xfId="6" applyNumberFormat="1" applyFont="1" applyFill="1" applyBorder="1" applyAlignment="1">
      <alignment horizontal="right"/>
    </xf>
    <xf numFmtId="0" fontId="20" fillId="0" borderId="1" xfId="8" applyFont="1" applyFill="1" applyBorder="1"/>
    <xf numFmtId="165" fontId="20" fillId="0" borderId="1" xfId="8" applyNumberFormat="1" applyFont="1" applyFill="1" applyBorder="1"/>
    <xf numFmtId="164" fontId="5" fillId="0" borderId="1" xfId="8" applyNumberFormat="1" applyFont="1" applyFill="1" applyBorder="1" applyAlignment="1">
      <alignment horizontal="right"/>
    </xf>
    <xf numFmtId="3" fontId="5" fillId="0" borderId="1" xfId="6" applyNumberFormat="1" applyFont="1" applyBorder="1" applyAlignment="1">
      <alignment horizontal="right"/>
    </xf>
    <xf numFmtId="3" fontId="5" fillId="0" borderId="1" xfId="8" applyNumberFormat="1" applyFont="1" applyFill="1" applyBorder="1"/>
    <xf numFmtId="1" fontId="6" fillId="8" borderId="1" xfId="9" applyNumberFormat="1" applyFont="1" applyFill="1" applyBorder="1" applyAlignment="1">
      <alignment horizontal="center" vertical="center" wrapText="1"/>
    </xf>
    <xf numFmtId="49" fontId="6" fillId="8" borderId="1" xfId="8" applyNumberFormat="1" applyFont="1" applyFill="1" applyBorder="1" applyAlignment="1">
      <alignment horizontal="center" vertical="center" wrapText="1"/>
    </xf>
    <xf numFmtId="0" fontId="6" fillId="8" borderId="1" xfId="8" applyFont="1" applyFill="1" applyBorder="1" applyAlignment="1">
      <alignment horizontal="center" vertical="center" wrapText="1"/>
    </xf>
    <xf numFmtId="0" fontId="6" fillId="3" borderId="1" xfId="8" applyFont="1" applyFill="1" applyBorder="1"/>
    <xf numFmtId="3" fontId="11" fillId="3" borderId="1" xfId="8" applyNumberFormat="1" applyFont="1" applyFill="1" applyBorder="1"/>
    <xf numFmtId="164" fontId="11" fillId="3" borderId="1" xfId="8" applyNumberFormat="1" applyFont="1" applyFill="1" applyBorder="1" applyAlignment="1">
      <alignment horizontal="right"/>
    </xf>
    <xf numFmtId="0" fontId="20" fillId="3" borderId="1" xfId="8" applyFont="1" applyFill="1" applyBorder="1"/>
    <xf numFmtId="3" fontId="5" fillId="3" borderId="1" xfId="8" applyNumberFormat="1" applyFont="1" applyFill="1" applyBorder="1"/>
    <xf numFmtId="164" fontId="8" fillId="3" borderId="1" xfId="0" applyNumberFormat="1" applyFont="1" applyFill="1" applyBorder="1"/>
    <xf numFmtId="3" fontId="8" fillId="3" borderId="1" xfId="0" applyNumberFormat="1" applyFont="1" applyFill="1" applyBorder="1"/>
    <xf numFmtId="0" fontId="21" fillId="0" borderId="0" xfId="8" applyFont="1" applyFill="1" applyBorder="1"/>
    <xf numFmtId="0" fontId="22" fillId="0" borderId="1" xfId="0" applyFont="1" applyBorder="1"/>
    <xf numFmtId="3" fontId="22" fillId="0" borderId="1" xfId="0" applyNumberFormat="1" applyFont="1" applyBorder="1"/>
    <xf numFmtId="2" fontId="22" fillId="0" borderId="1" xfId="0" applyNumberFormat="1" applyFont="1" applyBorder="1"/>
    <xf numFmtId="2" fontId="22" fillId="0" borderId="1" xfId="0" applyNumberFormat="1" applyFont="1" applyFill="1" applyBorder="1"/>
    <xf numFmtId="0" fontId="22" fillId="8" borderId="1" xfId="0" applyFont="1" applyFill="1" applyBorder="1" applyAlignment="1">
      <alignment wrapText="1"/>
    </xf>
    <xf numFmtId="0" fontId="22" fillId="3" borderId="1" xfId="0" applyFont="1" applyFill="1" applyBorder="1"/>
    <xf numFmtId="3" fontId="22" fillId="3" borderId="1" xfId="0" applyNumberFormat="1" applyFont="1" applyFill="1" applyBorder="1"/>
    <xf numFmtId="2" fontId="22" fillId="3" borderId="1" xfId="0" applyNumberFormat="1" applyFont="1" applyFill="1" applyBorder="1"/>
    <xf numFmtId="0" fontId="23" fillId="3" borderId="1" xfId="0" applyFont="1" applyFill="1" applyBorder="1"/>
    <xf numFmtId="3" fontId="23" fillId="3" borderId="1" xfId="0" applyNumberFormat="1" applyFont="1" applyFill="1" applyBorder="1"/>
    <xf numFmtId="2" fontId="23" fillId="3" borderId="1" xfId="0" applyNumberFormat="1" applyFont="1" applyFill="1" applyBorder="1"/>
    <xf numFmtId="0" fontId="23" fillId="5" borderId="1" xfId="0" applyFont="1" applyFill="1" applyBorder="1"/>
    <xf numFmtId="3" fontId="23" fillId="5" borderId="1" xfId="0" applyNumberFormat="1" applyFont="1" applyFill="1" applyBorder="1"/>
    <xf numFmtId="2" fontId="23" fillId="5" borderId="1" xfId="0" applyNumberFormat="1" applyFont="1" applyFill="1" applyBorder="1"/>
    <xf numFmtId="0" fontId="22" fillId="4" borderId="1" xfId="0" applyFont="1" applyFill="1" applyBorder="1"/>
    <xf numFmtId="3" fontId="22" fillId="4" borderId="1" xfId="0" applyNumberFormat="1" applyFont="1" applyFill="1" applyBorder="1"/>
    <xf numFmtId="2" fontId="22" fillId="4" borderId="1" xfId="0" applyNumberFormat="1" applyFont="1" applyFill="1" applyBorder="1"/>
    <xf numFmtId="0" fontId="22" fillId="6" borderId="1" xfId="0" applyFont="1" applyFill="1" applyBorder="1"/>
    <xf numFmtId="3" fontId="22" fillId="6" borderId="1" xfId="0" applyNumberFormat="1" applyFont="1" applyFill="1" applyBorder="1"/>
    <xf numFmtId="2" fontId="22" fillId="6" borderId="1" xfId="0" applyNumberFormat="1" applyFont="1" applyFill="1" applyBorder="1"/>
    <xf numFmtId="0" fontId="13" fillId="0" borderId="1" xfId="0" applyFont="1" applyBorder="1"/>
    <xf numFmtId="3" fontId="13" fillId="0" borderId="1" xfId="0" applyNumberFormat="1" applyFont="1" applyBorder="1"/>
    <xf numFmtId="2" fontId="13" fillId="0" borderId="1" xfId="0" applyNumberFormat="1" applyFont="1" applyBorder="1"/>
    <xf numFmtId="0" fontId="13" fillId="8" borderId="1" xfId="0" applyFont="1" applyFill="1" applyBorder="1"/>
    <xf numFmtId="0" fontId="13" fillId="8" borderId="1" xfId="0" applyFont="1" applyFill="1" applyBorder="1" applyAlignment="1">
      <alignment wrapText="1"/>
    </xf>
    <xf numFmtId="0" fontId="13" fillId="4" borderId="1" xfId="0" applyFont="1" applyFill="1" applyBorder="1"/>
    <xf numFmtId="3" fontId="13" fillId="4" borderId="1" xfId="0" applyNumberFormat="1" applyFont="1" applyFill="1" applyBorder="1"/>
    <xf numFmtId="2" fontId="13" fillId="4" borderId="1" xfId="0" applyNumberFormat="1" applyFont="1" applyFill="1" applyBorder="1"/>
    <xf numFmtId="3" fontId="13" fillId="3" borderId="1" xfId="0" applyNumberFormat="1" applyFont="1" applyFill="1" applyBorder="1"/>
    <xf numFmtId="2" fontId="13" fillId="3" borderId="1" xfId="0" applyNumberFormat="1" applyFont="1" applyFill="1" applyBorder="1"/>
    <xf numFmtId="0" fontId="24" fillId="3" borderId="1" xfId="0" applyFont="1" applyFill="1" applyBorder="1"/>
    <xf numFmtId="3" fontId="24" fillId="3" borderId="1" xfId="0" applyNumberFormat="1" applyFont="1" applyFill="1" applyBorder="1"/>
    <xf numFmtId="2" fontId="24" fillId="3" borderId="1" xfId="0" applyNumberFormat="1" applyFont="1" applyFill="1" applyBorder="1"/>
    <xf numFmtId="0" fontId="24" fillId="5" borderId="1" xfId="0" applyFont="1" applyFill="1" applyBorder="1"/>
    <xf numFmtId="3" fontId="24" fillId="5" borderId="1" xfId="0" applyNumberFormat="1" applyFont="1" applyFill="1" applyBorder="1"/>
    <xf numFmtId="2" fontId="24" fillId="5" borderId="1" xfId="0" applyNumberFormat="1" applyFont="1" applyFill="1" applyBorder="1"/>
    <xf numFmtId="0" fontId="13" fillId="6" borderId="1" xfId="0" applyFont="1" applyFill="1" applyBorder="1"/>
    <xf numFmtId="3" fontId="13" fillId="6" borderId="1" xfId="0" applyNumberFormat="1" applyFont="1" applyFill="1" applyBorder="1"/>
    <xf numFmtId="2" fontId="13" fillId="6" borderId="1" xfId="0" applyNumberFormat="1" applyFont="1" applyFill="1" applyBorder="1"/>
    <xf numFmtId="0" fontId="25" fillId="8" borderId="1" xfId="0" applyFont="1" applyFill="1" applyBorder="1" applyAlignment="1">
      <alignment wrapText="1"/>
    </xf>
    <xf numFmtId="49" fontId="25" fillId="8" borderId="1" xfId="0" applyNumberFormat="1" applyFont="1" applyFill="1" applyBorder="1" applyAlignment="1">
      <alignment wrapText="1"/>
    </xf>
    <xf numFmtId="0" fontId="25" fillId="0" borderId="1" xfId="0" applyFont="1" applyFill="1" applyBorder="1" applyAlignment="1">
      <alignment wrapText="1"/>
    </xf>
    <xf numFmtId="49" fontId="0" fillId="0" borderId="1" xfId="0" applyNumberFormat="1" applyFill="1" applyBorder="1"/>
    <xf numFmtId="0" fontId="26" fillId="0" borderId="1" xfId="0" applyFont="1" applyFill="1" applyBorder="1" applyAlignment="1">
      <alignment wrapText="1"/>
    </xf>
    <xf numFmtId="49" fontId="27" fillId="0" borderId="1" xfId="0" applyNumberFormat="1" applyFont="1" applyFill="1" applyBorder="1"/>
    <xf numFmtId="0" fontId="0" fillId="0" borderId="1" xfId="0" applyFill="1" applyBorder="1"/>
    <xf numFmtId="0" fontId="25" fillId="0" borderId="5" xfId="0" applyFont="1" applyFill="1" applyBorder="1" applyAlignment="1"/>
    <xf numFmtId="49" fontId="0" fillId="0" borderId="0" xfId="0" applyNumberFormat="1"/>
    <xf numFmtId="0" fontId="0" fillId="0" borderId="1" xfId="0" applyBorder="1"/>
    <xf numFmtId="0" fontId="0" fillId="0" borderId="1" xfId="0" applyBorder="1" applyAlignment="1">
      <alignment wrapText="1"/>
    </xf>
    <xf numFmtId="0" fontId="0" fillId="8" borderId="1" xfId="0" applyFill="1" applyBorder="1"/>
    <xf numFmtId="0" fontId="0" fillId="0" borderId="1" xfId="0" applyFill="1" applyBorder="1" applyAlignment="1">
      <alignment wrapText="1"/>
    </xf>
    <xf numFmtId="0" fontId="28" fillId="0" borderId="0" xfId="10" applyAlignment="1">
      <alignment horizontal="justify" vertical="center"/>
    </xf>
    <xf numFmtId="0" fontId="0" fillId="8" borderId="1" xfId="0" applyFill="1" applyBorder="1" applyAlignment="1">
      <alignment wrapText="1"/>
    </xf>
    <xf numFmtId="0" fontId="1" fillId="0" borderId="0" xfId="0" applyFont="1"/>
    <xf numFmtId="0" fontId="24" fillId="0" borderId="0" xfId="0" applyFont="1"/>
    <xf numFmtId="0" fontId="13" fillId="0" borderId="1" xfId="0" applyFont="1" applyBorder="1" applyAlignment="1">
      <alignment vertical="center" wrapText="1"/>
    </xf>
    <xf numFmtId="0" fontId="13" fillId="0" borderId="1" xfId="0" applyFont="1" applyBorder="1" applyAlignment="1">
      <alignment horizontal="right" vertical="center" wrapText="1"/>
    </xf>
    <xf numFmtId="0" fontId="13" fillId="0" borderId="1" xfId="0" applyFont="1" applyBorder="1" applyAlignment="1">
      <alignment horizontal="right" vertical="center"/>
    </xf>
    <xf numFmtId="3" fontId="13" fillId="0" borderId="1" xfId="0" applyNumberFormat="1" applyFont="1" applyBorder="1" applyAlignment="1">
      <alignment horizontal="right" vertical="center" wrapText="1"/>
    </xf>
    <xf numFmtId="0" fontId="13" fillId="6" borderId="1" xfId="0" applyFont="1" applyFill="1" applyBorder="1" applyAlignment="1">
      <alignment vertical="center"/>
    </xf>
    <xf numFmtId="0" fontId="13" fillId="5" borderId="1" xfId="0" applyFont="1" applyFill="1" applyBorder="1" applyAlignment="1">
      <alignment vertical="center"/>
    </xf>
    <xf numFmtId="3" fontId="25" fillId="5" borderId="1" xfId="0" applyNumberFormat="1" applyFont="1" applyFill="1" applyBorder="1" applyAlignment="1">
      <alignment horizontal="right" vertical="center"/>
    </xf>
    <xf numFmtId="0" fontId="25" fillId="5" borderId="1" xfId="0" applyFont="1" applyFill="1" applyBorder="1" applyAlignment="1">
      <alignment horizontal="right" vertical="center"/>
    </xf>
    <xf numFmtId="0" fontId="24" fillId="4" borderId="1" xfId="0" applyFont="1" applyFill="1" applyBorder="1" applyAlignment="1">
      <alignment vertical="center"/>
    </xf>
    <xf numFmtId="3" fontId="24" fillId="4" borderId="1" xfId="0" applyNumberFormat="1" applyFont="1" applyFill="1" applyBorder="1" applyAlignment="1">
      <alignment horizontal="right" vertical="center"/>
    </xf>
    <xf numFmtId="0" fontId="24" fillId="4" borderId="1" xfId="0" applyFont="1" applyFill="1" applyBorder="1" applyAlignment="1">
      <alignment horizontal="right" vertical="center"/>
    </xf>
    <xf numFmtId="0" fontId="13" fillId="6" borderId="1" xfId="0" applyFont="1" applyFill="1" applyBorder="1" applyAlignment="1">
      <alignment vertical="center" wrapText="1"/>
    </xf>
    <xf numFmtId="3" fontId="13" fillId="6" borderId="1" xfId="0" applyNumberFormat="1" applyFont="1" applyFill="1" applyBorder="1" applyAlignment="1">
      <alignment horizontal="right" vertical="center"/>
    </xf>
    <xf numFmtId="0" fontId="13" fillId="6" borderId="1" xfId="0" applyFont="1" applyFill="1" applyBorder="1" applyAlignment="1">
      <alignment horizontal="right" vertical="center"/>
    </xf>
    <xf numFmtId="0" fontId="24" fillId="3" borderId="1" xfId="0" applyFont="1" applyFill="1" applyBorder="1" applyAlignment="1">
      <alignment vertical="center" wrapText="1"/>
    </xf>
    <xf numFmtId="3" fontId="24" fillId="3" borderId="1" xfId="0" applyNumberFormat="1" applyFont="1" applyFill="1" applyBorder="1" applyAlignment="1">
      <alignment horizontal="right" vertical="center"/>
    </xf>
    <xf numFmtId="0" fontId="24" fillId="3" borderId="1" xfId="0" applyFont="1" applyFill="1" applyBorder="1" applyAlignment="1">
      <alignment horizontal="right" vertical="center"/>
    </xf>
    <xf numFmtId="0" fontId="29" fillId="9" borderId="1" xfId="0" applyFont="1" applyFill="1" applyBorder="1" applyAlignment="1">
      <alignment horizontal="center" vertical="center" wrapText="1"/>
    </xf>
    <xf numFmtId="0" fontId="29" fillId="0" borderId="1" xfId="0" applyFont="1" applyBorder="1" applyAlignment="1">
      <alignment vertical="center" wrapText="1"/>
    </xf>
    <xf numFmtId="0" fontId="29" fillId="0" borderId="1" xfId="0" applyFont="1" applyBorder="1" applyAlignment="1">
      <alignment horizontal="right" vertical="center" wrapText="1"/>
    </xf>
    <xf numFmtId="0" fontId="29" fillId="0" borderId="5" xfId="0" applyFont="1" applyFill="1" applyBorder="1" applyAlignment="1">
      <alignment vertical="center"/>
    </xf>
    <xf numFmtId="0" fontId="3" fillId="3" borderId="2" xfId="2" applyFont="1" applyFill="1" applyBorder="1" applyAlignment="1" applyProtection="1">
      <alignment horizontal="center" vertical="center" wrapText="1"/>
      <protection locked="0"/>
    </xf>
    <xf numFmtId="0" fontId="3" fillId="3" borderId="4" xfId="2" applyFont="1" applyFill="1" applyBorder="1" applyAlignment="1" applyProtection="1">
      <alignment horizontal="center" vertical="center" wrapText="1"/>
      <protection locked="0"/>
    </xf>
    <xf numFmtId="0" fontId="3" fillId="3" borderId="3" xfId="2" applyFont="1" applyFill="1" applyBorder="1" applyAlignment="1" applyProtection="1">
      <alignment horizontal="center" vertical="center" wrapText="1"/>
      <protection locked="0"/>
    </xf>
    <xf numFmtId="0" fontId="7" fillId="2" borderId="1" xfId="1" applyFont="1" applyFill="1" applyBorder="1" applyAlignment="1">
      <alignment horizontal="center" vertical="center" wrapText="1"/>
    </xf>
    <xf numFmtId="0" fontId="3" fillId="3" borderId="1" xfId="0" applyFont="1" applyFill="1" applyBorder="1" applyAlignment="1" applyProtection="1">
      <alignment horizontal="center" vertical="center" wrapText="1"/>
      <protection locked="0"/>
    </xf>
    <xf numFmtId="0" fontId="7" fillId="2" borderId="1" xfId="0" applyFont="1" applyFill="1" applyBorder="1" applyAlignment="1">
      <alignment horizontal="center" vertical="center" wrapText="1"/>
    </xf>
    <xf numFmtId="0" fontId="7" fillId="2" borderId="1" xfId="2" applyFont="1" applyFill="1" applyBorder="1" applyAlignment="1">
      <alignment horizontal="center" vertical="center" wrapText="1"/>
    </xf>
    <xf numFmtId="0" fontId="3" fillId="6" borderId="1" xfId="0" applyFont="1" applyFill="1" applyBorder="1" applyAlignment="1" applyProtection="1">
      <alignment horizontal="center" vertical="center" wrapText="1"/>
      <protection locked="0"/>
    </xf>
    <xf numFmtId="0" fontId="0" fillId="0" borderId="0" xfId="0" applyAlignment="1">
      <alignment horizontal="left" wrapText="1"/>
    </xf>
    <xf numFmtId="0" fontId="3" fillId="7" borderId="1" xfId="0" applyFont="1" applyFill="1" applyBorder="1" applyAlignment="1" applyProtection="1">
      <alignment horizontal="center" vertical="center" wrapText="1"/>
      <protection locked="0"/>
    </xf>
    <xf numFmtId="0" fontId="6" fillId="8" borderId="1" xfId="9" applyFont="1" applyFill="1" applyBorder="1" applyAlignment="1">
      <alignment horizontal="center" vertical="center" wrapText="1"/>
    </xf>
    <xf numFmtId="1" fontId="6" fillId="8" borderId="1" xfId="9" applyNumberFormat="1" applyFont="1" applyFill="1" applyBorder="1" applyAlignment="1">
      <alignment horizontal="center" vertical="center" wrapText="1"/>
    </xf>
    <xf numFmtId="164" fontId="6" fillId="8" borderId="2" xfId="8" applyNumberFormat="1" applyFont="1" applyFill="1" applyBorder="1" applyAlignment="1">
      <alignment horizontal="center" vertical="center"/>
    </xf>
    <xf numFmtId="164" fontId="6" fillId="8" borderId="4" xfId="8" applyNumberFormat="1" applyFont="1" applyFill="1" applyBorder="1" applyAlignment="1">
      <alignment horizontal="center" vertical="center"/>
    </xf>
    <xf numFmtId="164" fontId="6" fillId="8" borderId="3" xfId="8" applyNumberFormat="1" applyFont="1" applyFill="1" applyBorder="1" applyAlignment="1">
      <alignment horizontal="center" vertical="center"/>
    </xf>
    <xf numFmtId="49" fontId="6" fillId="8" borderId="1" xfId="8" applyNumberFormat="1" applyFont="1" applyFill="1" applyBorder="1" applyAlignment="1">
      <alignment horizontal="center" vertical="center" wrapText="1"/>
    </xf>
    <xf numFmtId="0" fontId="22" fillId="8" borderId="1" xfId="0" applyFont="1" applyFill="1" applyBorder="1" applyAlignment="1">
      <alignment horizontal="left"/>
    </xf>
    <xf numFmtId="0" fontId="22" fillId="8" borderId="6" xfId="0" applyFont="1" applyFill="1" applyBorder="1" applyAlignment="1">
      <alignment horizontal="center" wrapText="1"/>
    </xf>
    <xf numFmtId="0" fontId="22" fillId="8" borderId="5" xfId="0" applyFont="1" applyFill="1" applyBorder="1" applyAlignment="1">
      <alignment horizontal="center" wrapText="1"/>
    </xf>
    <xf numFmtId="0" fontId="22" fillId="8" borderId="7" xfId="0" applyFont="1" applyFill="1" applyBorder="1" applyAlignment="1">
      <alignment horizontal="center" wrapText="1"/>
    </xf>
    <xf numFmtId="0" fontId="22" fillId="8" borderId="2" xfId="0" applyFont="1" applyFill="1" applyBorder="1" applyAlignment="1">
      <alignment horizontal="center" wrapText="1"/>
    </xf>
    <xf numFmtId="0" fontId="22" fillId="8" borderId="4" xfId="0" applyFont="1" applyFill="1" applyBorder="1" applyAlignment="1">
      <alignment horizontal="center" wrapText="1"/>
    </xf>
    <xf numFmtId="0" fontId="22" fillId="8" borderId="3" xfId="0" applyFont="1" applyFill="1" applyBorder="1" applyAlignment="1">
      <alignment horizontal="center" wrapText="1"/>
    </xf>
    <xf numFmtId="0" fontId="13" fillId="8" borderId="1" xfId="0" applyFont="1" applyFill="1" applyBorder="1" applyAlignment="1">
      <alignment horizontal="center" wrapText="1"/>
    </xf>
    <xf numFmtId="0" fontId="13" fillId="8" borderId="1" xfId="0" applyFont="1" applyFill="1" applyBorder="1" applyAlignment="1">
      <alignment horizontal="center"/>
    </xf>
    <xf numFmtId="0" fontId="13" fillId="8" borderId="1" xfId="0" applyFont="1" applyFill="1" applyBorder="1" applyAlignment="1">
      <alignment horizontal="left"/>
    </xf>
    <xf numFmtId="0" fontId="13" fillId="9" borderId="1" xfId="0" applyFont="1" applyFill="1" applyBorder="1" applyAlignment="1">
      <alignment horizontal="center" vertical="center" wrapText="1"/>
    </xf>
    <xf numFmtId="0" fontId="13" fillId="9" borderId="1" xfId="0" applyFont="1" applyFill="1" applyBorder="1" applyAlignment="1">
      <alignment vertical="center" wrapText="1"/>
    </xf>
    <xf numFmtId="0" fontId="13" fillId="9" borderId="1" xfId="0" applyFont="1" applyFill="1" applyBorder="1" applyAlignment="1">
      <alignment vertical="center"/>
    </xf>
    <xf numFmtId="0" fontId="29" fillId="9" borderId="1" xfId="0" applyFont="1" applyFill="1" applyBorder="1" applyAlignment="1">
      <alignment vertical="center" wrapText="1"/>
    </xf>
    <xf numFmtId="0" fontId="29" fillId="9" borderId="1" xfId="0" applyFont="1" applyFill="1" applyBorder="1" applyAlignment="1">
      <alignment horizontal="center" vertical="center" wrapText="1"/>
    </xf>
    <xf numFmtId="0" fontId="0" fillId="0" borderId="6" xfId="0" applyBorder="1" applyAlignment="1">
      <alignment horizontal="center" wrapText="1"/>
    </xf>
    <xf numFmtId="0" fontId="0" fillId="0" borderId="5" xfId="0" applyBorder="1" applyAlignment="1">
      <alignment horizontal="center" wrapText="1"/>
    </xf>
    <xf numFmtId="0" fontId="0" fillId="0" borderId="7" xfId="0" applyBorder="1" applyAlignment="1">
      <alignment horizontal="center" wrapText="1"/>
    </xf>
  </cellXfs>
  <cellStyles count="13">
    <cellStyle name="Hypertextový odkaz" xfId="10" builtinId="8"/>
    <cellStyle name="normal" xfId="5"/>
    <cellStyle name="normal 2" xfId="9"/>
    <cellStyle name="normal 2 2" xfId="12"/>
    <cellStyle name="Normální" xfId="0" builtinId="0"/>
    <cellStyle name="Normální 2" xfId="1"/>
    <cellStyle name="Normální 2 2" xfId="3"/>
    <cellStyle name="Normální 2 3" xfId="4"/>
    <cellStyle name="Normální 3" xfId="2"/>
    <cellStyle name="Normální 3 2" xfId="8"/>
    <cellStyle name="Normální 3 3" xfId="11"/>
    <cellStyle name="normální_List1" xfId="6"/>
    <cellStyle name="normální_M2007"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hyperlink" Target="http://www.czso.cz/csu/2013edicniplan.nsf/krajkapitola/23020-13-n+k3026_2013-16" TargetMode="External"/><Relationship Id="rId1" Type="http://schemas.openxmlformats.org/officeDocument/2006/relationships/hyperlink" Target="http://www.czso.cz/csu/2013edicniplan.nsf/krajkapitola/23052-13-n+k3085_2013-15" TargetMode="External"/></Relationships>
</file>

<file path=xl/worksheets/_rels/sheet15.xml.rels><?xml version="1.0" encoding="UTF-8" standalone="yes"?>
<Relationships xmlns="http://schemas.openxmlformats.org/package/2006/relationships"><Relationship Id="rId1" Type="http://schemas.openxmlformats.org/officeDocument/2006/relationships/hyperlink" Target="http://rejskol.msmt.cz/"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52"/>
  <sheetViews>
    <sheetView workbookViewId="0"/>
  </sheetViews>
  <sheetFormatPr defaultRowHeight="15" x14ac:dyDescent="0.25"/>
  <cols>
    <col min="2" max="2" width="24.7109375" bestFit="1" customWidth="1"/>
  </cols>
  <sheetData>
    <row r="1" spans="1:49" x14ac:dyDescent="0.25">
      <c r="A1" s="177" t="s">
        <v>487</v>
      </c>
    </row>
    <row r="2" spans="1:49" s="45" customFormat="1" x14ac:dyDescent="0.25">
      <c r="A2" s="202" t="s">
        <v>0</v>
      </c>
      <c r="B2" s="202" t="s">
        <v>1</v>
      </c>
      <c r="C2" s="199" t="s">
        <v>75</v>
      </c>
      <c r="D2" s="200"/>
      <c r="E2" s="200"/>
      <c r="F2" s="200"/>
      <c r="G2" s="200"/>
      <c r="H2" s="200"/>
      <c r="I2" s="200"/>
      <c r="J2" s="200"/>
      <c r="K2" s="200"/>
      <c r="L2" s="200"/>
      <c r="M2" s="200"/>
      <c r="N2" s="200"/>
      <c r="O2" s="200"/>
      <c r="P2" s="200"/>
      <c r="Q2" s="200"/>
      <c r="R2" s="200"/>
      <c r="S2" s="200"/>
      <c r="T2" s="200"/>
      <c r="U2" s="200"/>
      <c r="V2" s="200"/>
      <c r="W2" s="200"/>
      <c r="X2" s="200"/>
      <c r="Y2" s="200"/>
      <c r="Z2" s="201"/>
      <c r="AA2" s="199" t="s">
        <v>76</v>
      </c>
      <c r="AB2" s="200"/>
      <c r="AC2" s="200"/>
      <c r="AD2" s="200"/>
      <c r="AE2" s="200"/>
      <c r="AF2" s="200"/>
      <c r="AG2" s="200"/>
      <c r="AH2" s="200"/>
      <c r="AI2" s="200"/>
      <c r="AJ2" s="200"/>
      <c r="AK2" s="200"/>
      <c r="AL2" s="200"/>
      <c r="AM2" s="200"/>
      <c r="AN2" s="200"/>
      <c r="AO2" s="200"/>
      <c r="AP2" s="200"/>
      <c r="AQ2" s="200"/>
      <c r="AR2" s="200"/>
      <c r="AS2" s="200"/>
      <c r="AT2" s="200"/>
      <c r="AU2" s="200"/>
      <c r="AV2" s="200"/>
      <c r="AW2" s="201"/>
    </row>
    <row r="3" spans="1:49" ht="123.75" x14ac:dyDescent="0.25">
      <c r="A3" s="202"/>
      <c r="B3" s="202"/>
      <c r="C3" s="7" t="s">
        <v>46</v>
      </c>
      <c r="D3" s="7" t="s">
        <v>47</v>
      </c>
      <c r="E3" s="8" t="s">
        <v>48</v>
      </c>
      <c r="F3" s="7" t="s">
        <v>49</v>
      </c>
      <c r="G3" s="7" t="s">
        <v>50</v>
      </c>
      <c r="H3" s="7" t="s">
        <v>51</v>
      </c>
      <c r="I3" s="7" t="s">
        <v>52</v>
      </c>
      <c r="J3" s="7" t="s">
        <v>53</v>
      </c>
      <c r="K3" s="7" t="s">
        <v>54</v>
      </c>
      <c r="L3" s="7" t="s">
        <v>55</v>
      </c>
      <c r="M3" s="7" t="s">
        <v>56</v>
      </c>
      <c r="N3" s="7" t="s">
        <v>57</v>
      </c>
      <c r="O3" s="7" t="s">
        <v>58</v>
      </c>
      <c r="P3" s="7" t="s">
        <v>59</v>
      </c>
      <c r="Q3" s="7" t="s">
        <v>60</v>
      </c>
      <c r="R3" s="7" t="s">
        <v>61</v>
      </c>
      <c r="S3" s="7" t="s">
        <v>62</v>
      </c>
      <c r="T3" s="7" t="s">
        <v>63</v>
      </c>
      <c r="U3" s="7" t="s">
        <v>64</v>
      </c>
      <c r="V3" s="7" t="s">
        <v>65</v>
      </c>
      <c r="W3" s="7" t="s">
        <v>66</v>
      </c>
      <c r="X3" s="7" t="s">
        <v>67</v>
      </c>
      <c r="Y3" s="7" t="s">
        <v>68</v>
      </c>
      <c r="Z3" s="7" t="s">
        <v>69</v>
      </c>
      <c r="AA3" s="7" t="s">
        <v>47</v>
      </c>
      <c r="AB3" s="8" t="s">
        <v>48</v>
      </c>
      <c r="AC3" s="7" t="s">
        <v>49</v>
      </c>
      <c r="AD3" s="7" t="s">
        <v>50</v>
      </c>
      <c r="AE3" s="7" t="s">
        <v>51</v>
      </c>
      <c r="AF3" s="7" t="s">
        <v>52</v>
      </c>
      <c r="AG3" s="7" t="s">
        <v>53</v>
      </c>
      <c r="AH3" s="7" t="s">
        <v>54</v>
      </c>
      <c r="AI3" s="7" t="s">
        <v>55</v>
      </c>
      <c r="AJ3" s="7" t="s">
        <v>56</v>
      </c>
      <c r="AK3" s="7" t="s">
        <v>57</v>
      </c>
      <c r="AL3" s="7" t="s">
        <v>58</v>
      </c>
      <c r="AM3" s="7" t="s">
        <v>59</v>
      </c>
      <c r="AN3" s="7" t="s">
        <v>60</v>
      </c>
      <c r="AO3" s="7" t="s">
        <v>61</v>
      </c>
      <c r="AP3" s="7" t="s">
        <v>62</v>
      </c>
      <c r="AQ3" s="7" t="s">
        <v>63</v>
      </c>
      <c r="AR3" s="7" t="s">
        <v>64</v>
      </c>
      <c r="AS3" s="7" t="s">
        <v>65</v>
      </c>
      <c r="AT3" s="7" t="s">
        <v>66</v>
      </c>
      <c r="AU3" s="7" t="s">
        <v>67</v>
      </c>
      <c r="AV3" s="7" t="s">
        <v>68</v>
      </c>
      <c r="AW3" s="7" t="s">
        <v>69</v>
      </c>
    </row>
    <row r="4" spans="1:49" x14ac:dyDescent="0.25">
      <c r="A4" s="9">
        <v>565750</v>
      </c>
      <c r="B4" s="9" t="s">
        <v>2</v>
      </c>
      <c r="C4" s="10">
        <v>11</v>
      </c>
      <c r="D4" s="11">
        <v>1</v>
      </c>
      <c r="E4" s="11">
        <v>2</v>
      </c>
      <c r="F4" s="12">
        <v>0</v>
      </c>
      <c r="G4" s="12">
        <v>2</v>
      </c>
      <c r="H4" s="12">
        <v>0</v>
      </c>
      <c r="I4" s="11">
        <v>0</v>
      </c>
      <c r="J4" s="12">
        <v>3</v>
      </c>
      <c r="K4" s="12">
        <v>1</v>
      </c>
      <c r="L4" s="12">
        <v>0</v>
      </c>
      <c r="M4" s="12">
        <v>0</v>
      </c>
      <c r="N4" s="12">
        <v>1</v>
      </c>
      <c r="O4" s="12">
        <v>0</v>
      </c>
      <c r="P4" s="12">
        <v>0</v>
      </c>
      <c r="Q4" s="12">
        <v>0</v>
      </c>
      <c r="R4" s="12">
        <v>0</v>
      </c>
      <c r="S4" s="13">
        <v>1</v>
      </c>
      <c r="T4" s="12">
        <v>0</v>
      </c>
      <c r="U4" s="12">
        <v>0</v>
      </c>
      <c r="V4" s="13">
        <v>1</v>
      </c>
      <c r="W4" s="13">
        <v>1</v>
      </c>
      <c r="X4" s="12">
        <v>0</v>
      </c>
      <c r="Y4" s="13">
        <v>0</v>
      </c>
      <c r="Z4" s="14">
        <v>0</v>
      </c>
      <c r="AA4" s="15">
        <f>D4/$C4*100</f>
        <v>9.0909090909090917</v>
      </c>
      <c r="AB4" s="15">
        <f t="shared" ref="AB4:AW15" si="0">E4/$C4*100</f>
        <v>18.181818181818183</v>
      </c>
      <c r="AC4" s="15">
        <f t="shared" si="0"/>
        <v>0</v>
      </c>
      <c r="AD4" s="15">
        <f t="shared" si="0"/>
        <v>18.181818181818183</v>
      </c>
      <c r="AE4" s="15">
        <f t="shared" si="0"/>
        <v>0</v>
      </c>
      <c r="AF4" s="15">
        <f t="shared" si="0"/>
        <v>0</v>
      </c>
      <c r="AG4" s="15">
        <f t="shared" si="0"/>
        <v>27.27272727272727</v>
      </c>
      <c r="AH4" s="15">
        <f t="shared" si="0"/>
        <v>9.0909090909090917</v>
      </c>
      <c r="AI4" s="15">
        <f t="shared" si="0"/>
        <v>0</v>
      </c>
      <c r="AJ4" s="15">
        <f t="shared" si="0"/>
        <v>0</v>
      </c>
      <c r="AK4" s="15">
        <f t="shared" si="0"/>
        <v>9.0909090909090917</v>
      </c>
      <c r="AL4" s="15">
        <f t="shared" si="0"/>
        <v>0</v>
      </c>
      <c r="AM4" s="15">
        <f t="shared" si="0"/>
        <v>0</v>
      </c>
      <c r="AN4" s="15">
        <f t="shared" si="0"/>
        <v>0</v>
      </c>
      <c r="AO4" s="15">
        <f t="shared" si="0"/>
        <v>0</v>
      </c>
      <c r="AP4" s="15">
        <f t="shared" si="0"/>
        <v>9.0909090909090917</v>
      </c>
      <c r="AQ4" s="15">
        <f t="shared" si="0"/>
        <v>0</v>
      </c>
      <c r="AR4" s="15">
        <f t="shared" si="0"/>
        <v>0</v>
      </c>
      <c r="AS4" s="15">
        <f t="shared" si="0"/>
        <v>9.0909090909090917</v>
      </c>
      <c r="AT4" s="15">
        <f t="shared" si="0"/>
        <v>9.0909090909090917</v>
      </c>
      <c r="AU4" s="15">
        <f t="shared" si="0"/>
        <v>0</v>
      </c>
      <c r="AV4" s="15">
        <f t="shared" si="0"/>
        <v>0</v>
      </c>
      <c r="AW4" s="15">
        <f t="shared" si="0"/>
        <v>0</v>
      </c>
    </row>
    <row r="5" spans="1:49" x14ac:dyDescent="0.25">
      <c r="A5" s="9">
        <v>535516</v>
      </c>
      <c r="B5" s="9" t="s">
        <v>3</v>
      </c>
      <c r="C5" s="10">
        <v>41</v>
      </c>
      <c r="D5" s="11">
        <v>5</v>
      </c>
      <c r="E5" s="11">
        <v>10</v>
      </c>
      <c r="F5" s="12">
        <v>0</v>
      </c>
      <c r="G5" s="12">
        <v>10</v>
      </c>
      <c r="H5" s="12">
        <v>0</v>
      </c>
      <c r="I5" s="11">
        <v>0</v>
      </c>
      <c r="J5" s="12">
        <v>7</v>
      </c>
      <c r="K5" s="12">
        <v>6</v>
      </c>
      <c r="L5" s="12">
        <v>0</v>
      </c>
      <c r="M5" s="12">
        <v>3</v>
      </c>
      <c r="N5" s="12">
        <v>0</v>
      </c>
      <c r="O5" s="12">
        <v>0</v>
      </c>
      <c r="P5" s="12">
        <v>0</v>
      </c>
      <c r="Q5" s="12">
        <v>3</v>
      </c>
      <c r="R5" s="12">
        <v>1</v>
      </c>
      <c r="S5" s="13">
        <v>2</v>
      </c>
      <c r="T5" s="12">
        <v>1</v>
      </c>
      <c r="U5" s="12">
        <v>0</v>
      </c>
      <c r="V5" s="12">
        <v>0</v>
      </c>
      <c r="W5" s="12">
        <v>2</v>
      </c>
      <c r="X5" s="12">
        <v>0</v>
      </c>
      <c r="Y5" s="13">
        <v>0</v>
      </c>
      <c r="Z5" s="14">
        <v>1</v>
      </c>
      <c r="AA5" s="15">
        <f t="shared" ref="AA5:AA51" si="1">D5/$C5*100</f>
        <v>12.195121951219512</v>
      </c>
      <c r="AB5" s="15">
        <f t="shared" si="0"/>
        <v>24.390243902439025</v>
      </c>
      <c r="AC5" s="15">
        <f t="shared" si="0"/>
        <v>0</v>
      </c>
      <c r="AD5" s="15">
        <f t="shared" si="0"/>
        <v>24.390243902439025</v>
      </c>
      <c r="AE5" s="15">
        <f t="shared" si="0"/>
        <v>0</v>
      </c>
      <c r="AF5" s="15">
        <f t="shared" si="0"/>
        <v>0</v>
      </c>
      <c r="AG5" s="15">
        <f t="shared" si="0"/>
        <v>17.073170731707318</v>
      </c>
      <c r="AH5" s="15">
        <f t="shared" si="0"/>
        <v>14.634146341463413</v>
      </c>
      <c r="AI5" s="15">
        <f t="shared" si="0"/>
        <v>0</v>
      </c>
      <c r="AJ5" s="15">
        <f t="shared" si="0"/>
        <v>7.3170731707317067</v>
      </c>
      <c r="AK5" s="15">
        <f t="shared" si="0"/>
        <v>0</v>
      </c>
      <c r="AL5" s="15">
        <f t="shared" si="0"/>
        <v>0</v>
      </c>
      <c r="AM5" s="15">
        <f t="shared" si="0"/>
        <v>0</v>
      </c>
      <c r="AN5" s="15">
        <f t="shared" si="0"/>
        <v>7.3170731707317067</v>
      </c>
      <c r="AO5" s="15">
        <f t="shared" si="0"/>
        <v>2.4390243902439024</v>
      </c>
      <c r="AP5" s="15">
        <f t="shared" si="0"/>
        <v>4.8780487804878048</v>
      </c>
      <c r="AQ5" s="15">
        <f t="shared" si="0"/>
        <v>2.4390243902439024</v>
      </c>
      <c r="AR5" s="15">
        <f t="shared" si="0"/>
        <v>0</v>
      </c>
      <c r="AS5" s="15">
        <f t="shared" si="0"/>
        <v>0</v>
      </c>
      <c r="AT5" s="15">
        <f t="shared" si="0"/>
        <v>4.8780487804878048</v>
      </c>
      <c r="AU5" s="15">
        <f t="shared" si="0"/>
        <v>0</v>
      </c>
      <c r="AV5" s="15">
        <f t="shared" si="0"/>
        <v>0</v>
      </c>
      <c r="AW5" s="15">
        <f t="shared" si="0"/>
        <v>2.4390243902439024</v>
      </c>
    </row>
    <row r="6" spans="1:49" x14ac:dyDescent="0.25">
      <c r="A6" s="9">
        <v>571946</v>
      </c>
      <c r="B6" s="9" t="s">
        <v>4</v>
      </c>
      <c r="C6" s="10">
        <v>20</v>
      </c>
      <c r="D6" s="11">
        <v>1</v>
      </c>
      <c r="E6" s="11">
        <v>3</v>
      </c>
      <c r="F6" s="12">
        <v>0</v>
      </c>
      <c r="G6" s="12">
        <v>3</v>
      </c>
      <c r="H6" s="12">
        <v>0</v>
      </c>
      <c r="I6" s="11">
        <v>0</v>
      </c>
      <c r="J6" s="12">
        <v>3</v>
      </c>
      <c r="K6" s="12">
        <v>4</v>
      </c>
      <c r="L6" s="12">
        <v>1</v>
      </c>
      <c r="M6" s="12">
        <v>4</v>
      </c>
      <c r="N6" s="12">
        <v>0</v>
      </c>
      <c r="O6" s="12">
        <v>0</v>
      </c>
      <c r="P6" s="12">
        <v>0</v>
      </c>
      <c r="Q6" s="12">
        <v>1</v>
      </c>
      <c r="R6" s="12">
        <v>0</v>
      </c>
      <c r="S6" s="13">
        <v>1</v>
      </c>
      <c r="T6" s="12">
        <v>0</v>
      </c>
      <c r="U6" s="12">
        <v>0</v>
      </c>
      <c r="V6" s="13">
        <v>1</v>
      </c>
      <c r="W6" s="13">
        <v>1</v>
      </c>
      <c r="X6" s="12">
        <v>0</v>
      </c>
      <c r="Y6" s="13">
        <v>0</v>
      </c>
      <c r="Z6" s="14">
        <v>0</v>
      </c>
      <c r="AA6" s="15">
        <f t="shared" si="1"/>
        <v>5</v>
      </c>
      <c r="AB6" s="15">
        <f t="shared" si="0"/>
        <v>15</v>
      </c>
      <c r="AC6" s="15">
        <f t="shared" si="0"/>
        <v>0</v>
      </c>
      <c r="AD6" s="15">
        <f t="shared" si="0"/>
        <v>15</v>
      </c>
      <c r="AE6" s="15">
        <f t="shared" si="0"/>
        <v>0</v>
      </c>
      <c r="AF6" s="15">
        <f t="shared" si="0"/>
        <v>0</v>
      </c>
      <c r="AG6" s="15">
        <f t="shared" si="0"/>
        <v>15</v>
      </c>
      <c r="AH6" s="15">
        <f t="shared" si="0"/>
        <v>20</v>
      </c>
      <c r="AI6" s="15">
        <f t="shared" si="0"/>
        <v>5</v>
      </c>
      <c r="AJ6" s="15">
        <f t="shared" si="0"/>
        <v>20</v>
      </c>
      <c r="AK6" s="15">
        <f t="shared" si="0"/>
        <v>0</v>
      </c>
      <c r="AL6" s="15">
        <f t="shared" si="0"/>
        <v>0</v>
      </c>
      <c r="AM6" s="15">
        <f t="shared" si="0"/>
        <v>0</v>
      </c>
      <c r="AN6" s="15">
        <f t="shared" si="0"/>
        <v>5</v>
      </c>
      <c r="AO6" s="15">
        <f t="shared" si="0"/>
        <v>0</v>
      </c>
      <c r="AP6" s="15">
        <f t="shared" si="0"/>
        <v>5</v>
      </c>
      <c r="AQ6" s="15">
        <f t="shared" si="0"/>
        <v>0</v>
      </c>
      <c r="AR6" s="15">
        <f t="shared" si="0"/>
        <v>0</v>
      </c>
      <c r="AS6" s="15">
        <f t="shared" si="0"/>
        <v>5</v>
      </c>
      <c r="AT6" s="15">
        <f t="shared" si="0"/>
        <v>5</v>
      </c>
      <c r="AU6" s="15">
        <f t="shared" si="0"/>
        <v>0</v>
      </c>
      <c r="AV6" s="15">
        <f t="shared" si="0"/>
        <v>0</v>
      </c>
      <c r="AW6" s="15">
        <f t="shared" si="0"/>
        <v>0</v>
      </c>
    </row>
    <row r="7" spans="1:49" x14ac:dyDescent="0.25">
      <c r="A7" s="9">
        <v>535567</v>
      </c>
      <c r="B7" s="9" t="s">
        <v>5</v>
      </c>
      <c r="C7" s="10">
        <v>44</v>
      </c>
      <c r="D7" s="11">
        <v>6</v>
      </c>
      <c r="E7" s="11">
        <v>6</v>
      </c>
      <c r="F7" s="12">
        <v>0</v>
      </c>
      <c r="G7" s="12">
        <v>6</v>
      </c>
      <c r="H7" s="12">
        <v>0</v>
      </c>
      <c r="I7" s="11">
        <v>0</v>
      </c>
      <c r="J7" s="12">
        <v>1</v>
      </c>
      <c r="K7" s="12">
        <v>14</v>
      </c>
      <c r="L7" s="12">
        <v>4</v>
      </c>
      <c r="M7" s="12">
        <v>2</v>
      </c>
      <c r="N7" s="12">
        <v>1</v>
      </c>
      <c r="O7" s="12">
        <v>0</v>
      </c>
      <c r="P7" s="12">
        <v>0</v>
      </c>
      <c r="Q7" s="12">
        <v>2</v>
      </c>
      <c r="R7" s="12">
        <v>0</v>
      </c>
      <c r="S7" s="13">
        <v>2</v>
      </c>
      <c r="T7" s="12">
        <v>1</v>
      </c>
      <c r="U7" s="12">
        <v>0</v>
      </c>
      <c r="V7" s="12">
        <v>2</v>
      </c>
      <c r="W7" s="13">
        <v>3</v>
      </c>
      <c r="X7" s="12">
        <v>0</v>
      </c>
      <c r="Y7" s="13">
        <v>0</v>
      </c>
      <c r="Z7" s="14">
        <v>0</v>
      </c>
      <c r="AA7" s="15">
        <f t="shared" si="1"/>
        <v>13.636363636363635</v>
      </c>
      <c r="AB7" s="15">
        <f t="shared" si="0"/>
        <v>13.636363636363635</v>
      </c>
      <c r="AC7" s="15">
        <f t="shared" si="0"/>
        <v>0</v>
      </c>
      <c r="AD7" s="15">
        <f t="shared" si="0"/>
        <v>13.636363636363635</v>
      </c>
      <c r="AE7" s="15">
        <f t="shared" si="0"/>
        <v>0</v>
      </c>
      <c r="AF7" s="15">
        <f t="shared" si="0"/>
        <v>0</v>
      </c>
      <c r="AG7" s="15">
        <f t="shared" si="0"/>
        <v>2.2727272727272729</v>
      </c>
      <c r="AH7" s="15">
        <f t="shared" si="0"/>
        <v>31.818181818181817</v>
      </c>
      <c r="AI7" s="15">
        <f t="shared" si="0"/>
        <v>9.0909090909090917</v>
      </c>
      <c r="AJ7" s="15">
        <f t="shared" si="0"/>
        <v>4.5454545454545459</v>
      </c>
      <c r="AK7" s="15">
        <f t="shared" si="0"/>
        <v>2.2727272727272729</v>
      </c>
      <c r="AL7" s="15">
        <f t="shared" si="0"/>
        <v>0</v>
      </c>
      <c r="AM7" s="15">
        <f t="shared" si="0"/>
        <v>0</v>
      </c>
      <c r="AN7" s="15">
        <f t="shared" si="0"/>
        <v>4.5454545454545459</v>
      </c>
      <c r="AO7" s="15">
        <f t="shared" si="0"/>
        <v>0</v>
      </c>
      <c r="AP7" s="15">
        <f t="shared" si="0"/>
        <v>4.5454545454545459</v>
      </c>
      <c r="AQ7" s="15">
        <f t="shared" si="0"/>
        <v>2.2727272727272729</v>
      </c>
      <c r="AR7" s="15">
        <f t="shared" si="0"/>
        <v>0</v>
      </c>
      <c r="AS7" s="15">
        <f t="shared" si="0"/>
        <v>4.5454545454545459</v>
      </c>
      <c r="AT7" s="15">
        <f t="shared" si="0"/>
        <v>6.8181818181818175</v>
      </c>
      <c r="AU7" s="15">
        <f t="shared" si="0"/>
        <v>0</v>
      </c>
      <c r="AV7" s="15">
        <f t="shared" si="0"/>
        <v>0</v>
      </c>
      <c r="AW7" s="15">
        <f t="shared" si="0"/>
        <v>0</v>
      </c>
    </row>
    <row r="8" spans="1:49" x14ac:dyDescent="0.25">
      <c r="A8" s="9">
        <v>571989</v>
      </c>
      <c r="B8" s="9" t="s">
        <v>6</v>
      </c>
      <c r="C8" s="10">
        <v>18</v>
      </c>
      <c r="D8" s="11">
        <v>0</v>
      </c>
      <c r="E8" s="11">
        <v>3</v>
      </c>
      <c r="F8" s="12">
        <v>0</v>
      </c>
      <c r="G8" s="12">
        <v>3</v>
      </c>
      <c r="H8" s="12">
        <v>0</v>
      </c>
      <c r="I8" s="11">
        <v>0</v>
      </c>
      <c r="J8" s="12">
        <v>1</v>
      </c>
      <c r="K8" s="12">
        <v>7</v>
      </c>
      <c r="L8" s="12">
        <v>2</v>
      </c>
      <c r="M8" s="12">
        <v>1</v>
      </c>
      <c r="N8" s="12">
        <v>0</v>
      </c>
      <c r="O8" s="12">
        <v>0</v>
      </c>
      <c r="P8" s="12">
        <v>0</v>
      </c>
      <c r="Q8" s="12">
        <v>1</v>
      </c>
      <c r="R8" s="12">
        <v>1</v>
      </c>
      <c r="S8" s="13">
        <v>2</v>
      </c>
      <c r="T8" s="12">
        <v>0</v>
      </c>
      <c r="U8" s="12">
        <v>0</v>
      </c>
      <c r="V8" s="12">
        <v>0</v>
      </c>
      <c r="W8" s="12">
        <v>0</v>
      </c>
      <c r="X8" s="12">
        <v>0</v>
      </c>
      <c r="Y8" s="13">
        <v>0</v>
      </c>
      <c r="Z8" s="14">
        <v>0</v>
      </c>
      <c r="AA8" s="15">
        <f t="shared" si="1"/>
        <v>0</v>
      </c>
      <c r="AB8" s="15">
        <f t="shared" si="0"/>
        <v>16.666666666666664</v>
      </c>
      <c r="AC8" s="15">
        <f t="shared" si="0"/>
        <v>0</v>
      </c>
      <c r="AD8" s="15">
        <f t="shared" si="0"/>
        <v>16.666666666666664</v>
      </c>
      <c r="AE8" s="15">
        <f t="shared" si="0"/>
        <v>0</v>
      </c>
      <c r="AF8" s="15">
        <f t="shared" si="0"/>
        <v>0</v>
      </c>
      <c r="AG8" s="15">
        <f t="shared" si="0"/>
        <v>5.5555555555555554</v>
      </c>
      <c r="AH8" s="15">
        <f t="shared" si="0"/>
        <v>38.888888888888893</v>
      </c>
      <c r="AI8" s="15">
        <f t="shared" si="0"/>
        <v>11.111111111111111</v>
      </c>
      <c r="AJ8" s="15">
        <f t="shared" si="0"/>
        <v>5.5555555555555554</v>
      </c>
      <c r="AK8" s="15">
        <f t="shared" si="0"/>
        <v>0</v>
      </c>
      <c r="AL8" s="15">
        <f t="shared" si="0"/>
        <v>0</v>
      </c>
      <c r="AM8" s="15">
        <f t="shared" si="0"/>
        <v>0</v>
      </c>
      <c r="AN8" s="15">
        <f t="shared" si="0"/>
        <v>5.5555555555555554</v>
      </c>
      <c r="AO8" s="15">
        <f t="shared" si="0"/>
        <v>5.5555555555555554</v>
      </c>
      <c r="AP8" s="15">
        <f t="shared" si="0"/>
        <v>11.111111111111111</v>
      </c>
      <c r="AQ8" s="15">
        <f t="shared" si="0"/>
        <v>0</v>
      </c>
      <c r="AR8" s="15">
        <f t="shared" si="0"/>
        <v>0</v>
      </c>
      <c r="AS8" s="15">
        <f t="shared" si="0"/>
        <v>0</v>
      </c>
      <c r="AT8" s="15">
        <f t="shared" si="0"/>
        <v>0</v>
      </c>
      <c r="AU8" s="15">
        <f t="shared" si="0"/>
        <v>0</v>
      </c>
      <c r="AV8" s="15">
        <f t="shared" si="0"/>
        <v>0</v>
      </c>
      <c r="AW8" s="15">
        <f t="shared" si="0"/>
        <v>0</v>
      </c>
    </row>
    <row r="9" spans="1:49" x14ac:dyDescent="0.25">
      <c r="A9" s="9">
        <v>535702</v>
      </c>
      <c r="B9" s="9" t="s">
        <v>7</v>
      </c>
      <c r="C9" s="10">
        <v>244</v>
      </c>
      <c r="D9" s="11">
        <v>11</v>
      </c>
      <c r="E9" s="11">
        <v>37</v>
      </c>
      <c r="F9" s="12">
        <v>0</v>
      </c>
      <c r="G9" s="12">
        <v>37</v>
      </c>
      <c r="H9" s="12">
        <v>0</v>
      </c>
      <c r="I9" s="11">
        <v>0</v>
      </c>
      <c r="J9" s="12">
        <v>48</v>
      </c>
      <c r="K9" s="12">
        <v>56</v>
      </c>
      <c r="L9" s="12">
        <v>8</v>
      </c>
      <c r="M9" s="12">
        <v>15</v>
      </c>
      <c r="N9" s="12">
        <v>3</v>
      </c>
      <c r="O9" s="12">
        <v>8</v>
      </c>
      <c r="P9" s="12">
        <v>4</v>
      </c>
      <c r="Q9" s="13">
        <v>22</v>
      </c>
      <c r="R9" s="12">
        <v>5</v>
      </c>
      <c r="S9" s="13">
        <v>4</v>
      </c>
      <c r="T9" s="12">
        <v>3</v>
      </c>
      <c r="U9" s="12">
        <v>4</v>
      </c>
      <c r="V9" s="13">
        <v>4</v>
      </c>
      <c r="W9" s="13">
        <v>11</v>
      </c>
      <c r="X9" s="12">
        <v>0</v>
      </c>
      <c r="Y9" s="13">
        <v>0</v>
      </c>
      <c r="Z9" s="14">
        <v>1</v>
      </c>
      <c r="AA9" s="15">
        <f t="shared" si="1"/>
        <v>4.5081967213114753</v>
      </c>
      <c r="AB9" s="15">
        <f t="shared" si="0"/>
        <v>15.163934426229508</v>
      </c>
      <c r="AC9" s="15">
        <f t="shared" si="0"/>
        <v>0</v>
      </c>
      <c r="AD9" s="15">
        <f t="shared" si="0"/>
        <v>15.163934426229508</v>
      </c>
      <c r="AE9" s="15">
        <f t="shared" si="0"/>
        <v>0</v>
      </c>
      <c r="AF9" s="15">
        <f t="shared" si="0"/>
        <v>0</v>
      </c>
      <c r="AG9" s="15">
        <f t="shared" si="0"/>
        <v>19.672131147540984</v>
      </c>
      <c r="AH9" s="15">
        <f t="shared" si="0"/>
        <v>22.950819672131146</v>
      </c>
      <c r="AI9" s="15">
        <f t="shared" si="0"/>
        <v>3.278688524590164</v>
      </c>
      <c r="AJ9" s="15">
        <f t="shared" si="0"/>
        <v>6.1475409836065573</v>
      </c>
      <c r="AK9" s="15">
        <f t="shared" si="0"/>
        <v>1.2295081967213115</v>
      </c>
      <c r="AL9" s="15">
        <f t="shared" si="0"/>
        <v>3.278688524590164</v>
      </c>
      <c r="AM9" s="15">
        <f t="shared" si="0"/>
        <v>1.639344262295082</v>
      </c>
      <c r="AN9" s="15">
        <f t="shared" si="0"/>
        <v>9.0163934426229506</v>
      </c>
      <c r="AO9" s="15">
        <f t="shared" si="0"/>
        <v>2.0491803278688523</v>
      </c>
      <c r="AP9" s="15">
        <f t="shared" si="0"/>
        <v>1.639344262295082</v>
      </c>
      <c r="AQ9" s="15">
        <f t="shared" si="0"/>
        <v>1.2295081967213115</v>
      </c>
      <c r="AR9" s="15">
        <f t="shared" si="0"/>
        <v>1.639344262295082</v>
      </c>
      <c r="AS9" s="15">
        <f t="shared" si="0"/>
        <v>1.639344262295082</v>
      </c>
      <c r="AT9" s="15">
        <f t="shared" si="0"/>
        <v>4.5081967213114753</v>
      </c>
      <c r="AU9" s="15">
        <f t="shared" si="0"/>
        <v>0</v>
      </c>
      <c r="AV9" s="15">
        <f t="shared" si="0"/>
        <v>0</v>
      </c>
      <c r="AW9" s="15">
        <f t="shared" si="0"/>
        <v>0.4098360655737705</v>
      </c>
    </row>
    <row r="10" spans="1:49" x14ac:dyDescent="0.25">
      <c r="A10" s="9">
        <v>535834</v>
      </c>
      <c r="B10" s="9" t="s">
        <v>8</v>
      </c>
      <c r="C10" s="10">
        <v>28</v>
      </c>
      <c r="D10" s="11">
        <v>4</v>
      </c>
      <c r="E10" s="11">
        <v>8</v>
      </c>
      <c r="F10" s="12">
        <v>0</v>
      </c>
      <c r="G10" s="12">
        <v>8</v>
      </c>
      <c r="H10" s="12">
        <v>0</v>
      </c>
      <c r="I10" s="11">
        <v>0</v>
      </c>
      <c r="J10" s="12">
        <v>1</v>
      </c>
      <c r="K10" s="12">
        <v>5</v>
      </c>
      <c r="L10" s="12">
        <v>0</v>
      </c>
      <c r="M10" s="12">
        <v>4</v>
      </c>
      <c r="N10" s="12">
        <v>1</v>
      </c>
      <c r="O10" s="12">
        <v>0</v>
      </c>
      <c r="P10" s="12">
        <v>0</v>
      </c>
      <c r="Q10" s="12">
        <v>1</v>
      </c>
      <c r="R10" s="12">
        <v>0</v>
      </c>
      <c r="S10" s="13">
        <v>2</v>
      </c>
      <c r="T10" s="12">
        <v>0</v>
      </c>
      <c r="U10" s="12">
        <v>0</v>
      </c>
      <c r="V10" s="13">
        <v>1</v>
      </c>
      <c r="W10" s="13">
        <v>1</v>
      </c>
      <c r="X10" s="12">
        <v>0</v>
      </c>
      <c r="Y10" s="13">
        <v>0</v>
      </c>
      <c r="Z10" s="14">
        <v>0</v>
      </c>
      <c r="AA10" s="15">
        <f t="shared" si="1"/>
        <v>14.285714285714285</v>
      </c>
      <c r="AB10" s="15">
        <f t="shared" si="0"/>
        <v>28.571428571428569</v>
      </c>
      <c r="AC10" s="15">
        <f t="shared" si="0"/>
        <v>0</v>
      </c>
      <c r="AD10" s="15">
        <f t="shared" si="0"/>
        <v>28.571428571428569</v>
      </c>
      <c r="AE10" s="15">
        <f t="shared" si="0"/>
        <v>0</v>
      </c>
      <c r="AF10" s="15">
        <f t="shared" si="0"/>
        <v>0</v>
      </c>
      <c r="AG10" s="15">
        <f t="shared" si="0"/>
        <v>3.5714285714285712</v>
      </c>
      <c r="AH10" s="15">
        <f t="shared" si="0"/>
        <v>17.857142857142858</v>
      </c>
      <c r="AI10" s="15">
        <f t="shared" si="0"/>
        <v>0</v>
      </c>
      <c r="AJ10" s="15">
        <f t="shared" si="0"/>
        <v>14.285714285714285</v>
      </c>
      <c r="AK10" s="15">
        <f t="shared" si="0"/>
        <v>3.5714285714285712</v>
      </c>
      <c r="AL10" s="15">
        <f t="shared" si="0"/>
        <v>0</v>
      </c>
      <c r="AM10" s="15">
        <f t="shared" si="0"/>
        <v>0</v>
      </c>
      <c r="AN10" s="15">
        <f t="shared" si="0"/>
        <v>3.5714285714285712</v>
      </c>
      <c r="AO10" s="15">
        <f t="shared" si="0"/>
        <v>0</v>
      </c>
      <c r="AP10" s="15">
        <f t="shared" si="0"/>
        <v>7.1428571428571423</v>
      </c>
      <c r="AQ10" s="15">
        <f t="shared" si="0"/>
        <v>0</v>
      </c>
      <c r="AR10" s="15">
        <f t="shared" si="0"/>
        <v>0</v>
      </c>
      <c r="AS10" s="15">
        <f t="shared" si="0"/>
        <v>3.5714285714285712</v>
      </c>
      <c r="AT10" s="15">
        <f t="shared" si="0"/>
        <v>3.5714285714285712</v>
      </c>
      <c r="AU10" s="15">
        <f t="shared" si="0"/>
        <v>0</v>
      </c>
      <c r="AV10" s="15">
        <f t="shared" si="0"/>
        <v>0</v>
      </c>
      <c r="AW10" s="15">
        <f t="shared" si="0"/>
        <v>0</v>
      </c>
    </row>
    <row r="11" spans="1:49" x14ac:dyDescent="0.25">
      <c r="A11" s="9">
        <v>577146</v>
      </c>
      <c r="B11" s="9" t="s">
        <v>9</v>
      </c>
      <c r="C11" s="10">
        <v>95</v>
      </c>
      <c r="D11" s="11">
        <v>12</v>
      </c>
      <c r="E11" s="11">
        <v>15</v>
      </c>
      <c r="F11" s="12">
        <v>0</v>
      </c>
      <c r="G11" s="12">
        <v>14</v>
      </c>
      <c r="H11" s="12">
        <v>0</v>
      </c>
      <c r="I11" s="11">
        <v>1</v>
      </c>
      <c r="J11" s="12">
        <v>16</v>
      </c>
      <c r="K11" s="12">
        <v>17</v>
      </c>
      <c r="L11" s="12">
        <v>1</v>
      </c>
      <c r="M11" s="12">
        <v>14</v>
      </c>
      <c r="N11" s="12">
        <v>1</v>
      </c>
      <c r="O11" s="12">
        <v>0</v>
      </c>
      <c r="P11" s="12">
        <v>3</v>
      </c>
      <c r="Q11" s="12">
        <v>6</v>
      </c>
      <c r="R11" s="12">
        <v>2</v>
      </c>
      <c r="S11" s="13">
        <v>3</v>
      </c>
      <c r="T11" s="12">
        <v>2</v>
      </c>
      <c r="U11" s="12">
        <v>0</v>
      </c>
      <c r="V11" s="13">
        <v>2</v>
      </c>
      <c r="W11" s="13">
        <v>1</v>
      </c>
      <c r="X11" s="12">
        <v>0</v>
      </c>
      <c r="Y11" s="13">
        <v>0</v>
      </c>
      <c r="Z11" s="14">
        <v>0</v>
      </c>
      <c r="AA11" s="15">
        <f t="shared" si="1"/>
        <v>12.631578947368421</v>
      </c>
      <c r="AB11" s="15">
        <f t="shared" si="0"/>
        <v>15.789473684210526</v>
      </c>
      <c r="AC11" s="15">
        <f t="shared" si="0"/>
        <v>0</v>
      </c>
      <c r="AD11" s="15">
        <f t="shared" si="0"/>
        <v>14.736842105263156</v>
      </c>
      <c r="AE11" s="15">
        <f t="shared" si="0"/>
        <v>0</v>
      </c>
      <c r="AF11" s="15">
        <f t="shared" si="0"/>
        <v>1.0526315789473684</v>
      </c>
      <c r="AG11" s="15">
        <f t="shared" si="0"/>
        <v>16.842105263157894</v>
      </c>
      <c r="AH11" s="15">
        <f t="shared" si="0"/>
        <v>17.894736842105264</v>
      </c>
      <c r="AI11" s="15">
        <f t="shared" si="0"/>
        <v>1.0526315789473684</v>
      </c>
      <c r="AJ11" s="15">
        <f t="shared" si="0"/>
        <v>14.736842105263156</v>
      </c>
      <c r="AK11" s="15">
        <f t="shared" si="0"/>
        <v>1.0526315789473684</v>
      </c>
      <c r="AL11" s="15">
        <f t="shared" si="0"/>
        <v>0</v>
      </c>
      <c r="AM11" s="15">
        <f t="shared" si="0"/>
        <v>3.1578947368421053</v>
      </c>
      <c r="AN11" s="15">
        <f t="shared" si="0"/>
        <v>6.3157894736842106</v>
      </c>
      <c r="AO11" s="15">
        <f t="shared" si="0"/>
        <v>2.1052631578947367</v>
      </c>
      <c r="AP11" s="15">
        <f t="shared" si="0"/>
        <v>3.1578947368421053</v>
      </c>
      <c r="AQ11" s="15">
        <f t="shared" si="0"/>
        <v>2.1052631578947367</v>
      </c>
      <c r="AR11" s="15">
        <f t="shared" si="0"/>
        <v>0</v>
      </c>
      <c r="AS11" s="15">
        <f t="shared" si="0"/>
        <v>2.1052631578947367</v>
      </c>
      <c r="AT11" s="15">
        <f t="shared" si="0"/>
        <v>1.0526315789473684</v>
      </c>
      <c r="AU11" s="15">
        <f t="shared" si="0"/>
        <v>0</v>
      </c>
      <c r="AV11" s="15">
        <f t="shared" si="0"/>
        <v>0</v>
      </c>
      <c r="AW11" s="15">
        <f t="shared" si="0"/>
        <v>0</v>
      </c>
    </row>
    <row r="12" spans="1:49" x14ac:dyDescent="0.25">
      <c r="A12" s="9">
        <v>535923</v>
      </c>
      <c r="B12" s="9" t="s">
        <v>10</v>
      </c>
      <c r="C12" s="10">
        <v>40</v>
      </c>
      <c r="D12" s="11">
        <v>9</v>
      </c>
      <c r="E12" s="11">
        <v>3</v>
      </c>
      <c r="F12" s="12">
        <v>0</v>
      </c>
      <c r="G12" s="12">
        <v>3</v>
      </c>
      <c r="H12" s="12">
        <v>0</v>
      </c>
      <c r="I12" s="11">
        <v>0</v>
      </c>
      <c r="J12" s="12">
        <v>8</v>
      </c>
      <c r="K12" s="12">
        <v>4</v>
      </c>
      <c r="L12" s="12">
        <v>3</v>
      </c>
      <c r="M12" s="12">
        <v>2</v>
      </c>
      <c r="N12" s="12">
        <v>1</v>
      </c>
      <c r="O12" s="12">
        <v>0</v>
      </c>
      <c r="P12" s="12">
        <v>1</v>
      </c>
      <c r="Q12" s="12">
        <v>2</v>
      </c>
      <c r="R12" s="12">
        <v>0</v>
      </c>
      <c r="S12" s="13">
        <v>4</v>
      </c>
      <c r="T12" s="12">
        <v>0</v>
      </c>
      <c r="U12" s="12">
        <v>0</v>
      </c>
      <c r="V12" s="13">
        <v>1</v>
      </c>
      <c r="W12" s="13">
        <v>1</v>
      </c>
      <c r="X12" s="12">
        <v>0</v>
      </c>
      <c r="Y12" s="13">
        <v>0</v>
      </c>
      <c r="Z12" s="14">
        <v>1</v>
      </c>
      <c r="AA12" s="15">
        <f t="shared" si="1"/>
        <v>22.5</v>
      </c>
      <c r="AB12" s="15">
        <f t="shared" si="0"/>
        <v>7.5</v>
      </c>
      <c r="AC12" s="15">
        <f t="shared" si="0"/>
        <v>0</v>
      </c>
      <c r="AD12" s="15">
        <f t="shared" si="0"/>
        <v>7.5</v>
      </c>
      <c r="AE12" s="15">
        <f t="shared" si="0"/>
        <v>0</v>
      </c>
      <c r="AF12" s="15">
        <f t="shared" si="0"/>
        <v>0</v>
      </c>
      <c r="AG12" s="15">
        <f t="shared" si="0"/>
        <v>20</v>
      </c>
      <c r="AH12" s="15">
        <f t="shared" si="0"/>
        <v>10</v>
      </c>
      <c r="AI12" s="15">
        <f t="shared" si="0"/>
        <v>7.5</v>
      </c>
      <c r="AJ12" s="15">
        <f t="shared" si="0"/>
        <v>5</v>
      </c>
      <c r="AK12" s="15">
        <f t="shared" si="0"/>
        <v>2.5</v>
      </c>
      <c r="AL12" s="15">
        <f t="shared" si="0"/>
        <v>0</v>
      </c>
      <c r="AM12" s="15">
        <f t="shared" si="0"/>
        <v>2.5</v>
      </c>
      <c r="AN12" s="15">
        <f t="shared" si="0"/>
        <v>5</v>
      </c>
      <c r="AO12" s="15">
        <f t="shared" si="0"/>
        <v>0</v>
      </c>
      <c r="AP12" s="15">
        <f t="shared" si="0"/>
        <v>10</v>
      </c>
      <c r="AQ12" s="15">
        <f t="shared" si="0"/>
        <v>0</v>
      </c>
      <c r="AR12" s="15">
        <f t="shared" si="0"/>
        <v>0</v>
      </c>
      <c r="AS12" s="15">
        <f t="shared" si="0"/>
        <v>2.5</v>
      </c>
      <c r="AT12" s="15">
        <f t="shared" si="0"/>
        <v>2.5</v>
      </c>
      <c r="AU12" s="15">
        <f t="shared" si="0"/>
        <v>0</v>
      </c>
      <c r="AV12" s="15">
        <f t="shared" si="0"/>
        <v>0</v>
      </c>
      <c r="AW12" s="15">
        <f t="shared" si="0"/>
        <v>2.5</v>
      </c>
    </row>
    <row r="13" spans="1:49" x14ac:dyDescent="0.25">
      <c r="A13" s="9">
        <v>535974</v>
      </c>
      <c r="B13" s="9" t="s">
        <v>11</v>
      </c>
      <c r="C13" s="10">
        <v>54</v>
      </c>
      <c r="D13" s="11">
        <v>6</v>
      </c>
      <c r="E13" s="11">
        <v>15</v>
      </c>
      <c r="F13" s="12">
        <v>0</v>
      </c>
      <c r="G13" s="12">
        <v>15</v>
      </c>
      <c r="H13" s="12">
        <v>0</v>
      </c>
      <c r="I13" s="11">
        <v>0</v>
      </c>
      <c r="J13" s="12">
        <v>5</v>
      </c>
      <c r="K13" s="12">
        <v>10</v>
      </c>
      <c r="L13" s="12">
        <v>5</v>
      </c>
      <c r="M13" s="12">
        <v>2</v>
      </c>
      <c r="N13" s="12">
        <v>1</v>
      </c>
      <c r="O13" s="12">
        <v>1</v>
      </c>
      <c r="P13" s="12">
        <v>2</v>
      </c>
      <c r="Q13" s="12">
        <v>1</v>
      </c>
      <c r="R13" s="12">
        <v>1</v>
      </c>
      <c r="S13" s="13">
        <v>1</v>
      </c>
      <c r="T13" s="12">
        <v>1</v>
      </c>
      <c r="U13" s="12">
        <v>0</v>
      </c>
      <c r="V13" s="13">
        <v>3</v>
      </c>
      <c r="W13" s="12">
        <v>0</v>
      </c>
      <c r="X13" s="12">
        <v>0</v>
      </c>
      <c r="Y13" s="13">
        <v>0</v>
      </c>
      <c r="Z13" s="14">
        <v>0</v>
      </c>
      <c r="AA13" s="15">
        <f t="shared" si="1"/>
        <v>11.111111111111111</v>
      </c>
      <c r="AB13" s="15">
        <f t="shared" si="0"/>
        <v>27.777777777777779</v>
      </c>
      <c r="AC13" s="15">
        <f t="shared" si="0"/>
        <v>0</v>
      </c>
      <c r="AD13" s="15">
        <f t="shared" si="0"/>
        <v>27.777777777777779</v>
      </c>
      <c r="AE13" s="15">
        <f t="shared" si="0"/>
        <v>0</v>
      </c>
      <c r="AF13" s="15">
        <f t="shared" si="0"/>
        <v>0</v>
      </c>
      <c r="AG13" s="15">
        <f t="shared" si="0"/>
        <v>9.2592592592592595</v>
      </c>
      <c r="AH13" s="15">
        <f t="shared" si="0"/>
        <v>18.518518518518519</v>
      </c>
      <c r="AI13" s="15">
        <f t="shared" si="0"/>
        <v>9.2592592592592595</v>
      </c>
      <c r="AJ13" s="15">
        <f t="shared" si="0"/>
        <v>3.7037037037037033</v>
      </c>
      <c r="AK13" s="15">
        <f t="shared" si="0"/>
        <v>1.8518518518518516</v>
      </c>
      <c r="AL13" s="15">
        <f t="shared" si="0"/>
        <v>1.8518518518518516</v>
      </c>
      <c r="AM13" s="15">
        <f t="shared" si="0"/>
        <v>3.7037037037037033</v>
      </c>
      <c r="AN13" s="15">
        <f t="shared" si="0"/>
        <v>1.8518518518518516</v>
      </c>
      <c r="AO13" s="15">
        <f t="shared" si="0"/>
        <v>1.8518518518518516</v>
      </c>
      <c r="AP13" s="15">
        <f t="shared" si="0"/>
        <v>1.8518518518518516</v>
      </c>
      <c r="AQ13" s="15">
        <f t="shared" si="0"/>
        <v>1.8518518518518516</v>
      </c>
      <c r="AR13" s="15">
        <f t="shared" si="0"/>
        <v>0</v>
      </c>
      <c r="AS13" s="15">
        <f t="shared" si="0"/>
        <v>5.5555555555555554</v>
      </c>
      <c r="AT13" s="15">
        <f t="shared" si="0"/>
        <v>0</v>
      </c>
      <c r="AU13" s="15">
        <f t="shared" si="0"/>
        <v>0</v>
      </c>
      <c r="AV13" s="15">
        <f t="shared" si="0"/>
        <v>0</v>
      </c>
      <c r="AW13" s="15">
        <f t="shared" si="0"/>
        <v>0</v>
      </c>
    </row>
    <row r="14" spans="1:49" x14ac:dyDescent="0.25">
      <c r="A14" s="9">
        <v>577201</v>
      </c>
      <c r="B14" s="9" t="s">
        <v>12</v>
      </c>
      <c r="C14" s="10">
        <v>19</v>
      </c>
      <c r="D14" s="11">
        <v>1</v>
      </c>
      <c r="E14" s="11">
        <v>4</v>
      </c>
      <c r="F14" s="12">
        <v>0</v>
      </c>
      <c r="G14" s="12">
        <v>4</v>
      </c>
      <c r="H14" s="12">
        <v>0</v>
      </c>
      <c r="I14" s="11">
        <v>0</v>
      </c>
      <c r="J14" s="12">
        <v>1</v>
      </c>
      <c r="K14" s="12">
        <v>3</v>
      </c>
      <c r="L14" s="12">
        <v>0</v>
      </c>
      <c r="M14" s="12">
        <v>2</v>
      </c>
      <c r="N14" s="12">
        <v>1</v>
      </c>
      <c r="O14" s="12">
        <v>1</v>
      </c>
      <c r="P14" s="12">
        <v>0</v>
      </c>
      <c r="Q14" s="12">
        <v>4</v>
      </c>
      <c r="R14" s="12">
        <v>0</v>
      </c>
      <c r="S14" s="13">
        <v>1</v>
      </c>
      <c r="T14" s="12">
        <v>0</v>
      </c>
      <c r="U14" s="12">
        <v>0</v>
      </c>
      <c r="V14" s="13">
        <v>1</v>
      </c>
      <c r="W14" s="12">
        <v>0</v>
      </c>
      <c r="X14" s="12">
        <v>0</v>
      </c>
      <c r="Y14" s="13">
        <v>0</v>
      </c>
      <c r="Z14" s="14">
        <v>0</v>
      </c>
      <c r="AA14" s="15">
        <f t="shared" si="1"/>
        <v>5.2631578947368416</v>
      </c>
      <c r="AB14" s="15">
        <f t="shared" si="0"/>
        <v>21.052631578947366</v>
      </c>
      <c r="AC14" s="15">
        <f t="shared" si="0"/>
        <v>0</v>
      </c>
      <c r="AD14" s="15">
        <f t="shared" si="0"/>
        <v>21.052631578947366</v>
      </c>
      <c r="AE14" s="15">
        <f t="shared" si="0"/>
        <v>0</v>
      </c>
      <c r="AF14" s="15">
        <f t="shared" si="0"/>
        <v>0</v>
      </c>
      <c r="AG14" s="15">
        <f t="shared" si="0"/>
        <v>5.2631578947368416</v>
      </c>
      <c r="AH14" s="15">
        <f t="shared" si="0"/>
        <v>15.789473684210526</v>
      </c>
      <c r="AI14" s="15">
        <f t="shared" si="0"/>
        <v>0</v>
      </c>
      <c r="AJ14" s="15">
        <f t="shared" si="0"/>
        <v>10.526315789473683</v>
      </c>
      <c r="AK14" s="15">
        <f t="shared" si="0"/>
        <v>5.2631578947368416</v>
      </c>
      <c r="AL14" s="15">
        <f t="shared" si="0"/>
        <v>5.2631578947368416</v>
      </c>
      <c r="AM14" s="15">
        <f t="shared" si="0"/>
        <v>0</v>
      </c>
      <c r="AN14" s="15">
        <f t="shared" si="0"/>
        <v>21.052631578947366</v>
      </c>
      <c r="AO14" s="15">
        <f t="shared" si="0"/>
        <v>0</v>
      </c>
      <c r="AP14" s="15">
        <f t="shared" si="0"/>
        <v>5.2631578947368416</v>
      </c>
      <c r="AQ14" s="15">
        <f t="shared" si="0"/>
        <v>0</v>
      </c>
      <c r="AR14" s="15">
        <f t="shared" si="0"/>
        <v>0</v>
      </c>
      <c r="AS14" s="15">
        <f t="shared" si="0"/>
        <v>5.2631578947368416</v>
      </c>
      <c r="AT14" s="15">
        <f t="shared" si="0"/>
        <v>0</v>
      </c>
      <c r="AU14" s="15">
        <f t="shared" si="0"/>
        <v>0</v>
      </c>
      <c r="AV14" s="15">
        <f t="shared" si="0"/>
        <v>0</v>
      </c>
      <c r="AW14" s="15">
        <f t="shared" si="0"/>
        <v>0</v>
      </c>
    </row>
    <row r="15" spans="1:49" x14ac:dyDescent="0.25">
      <c r="A15" s="9">
        <v>577219</v>
      </c>
      <c r="B15" s="9" t="s">
        <v>13</v>
      </c>
      <c r="C15" s="10">
        <v>115</v>
      </c>
      <c r="D15" s="11">
        <v>11</v>
      </c>
      <c r="E15" s="11">
        <v>33</v>
      </c>
      <c r="F15" s="12">
        <v>0</v>
      </c>
      <c r="G15" s="12">
        <v>32</v>
      </c>
      <c r="H15" s="12">
        <v>0</v>
      </c>
      <c r="I15" s="11">
        <v>1</v>
      </c>
      <c r="J15" s="12">
        <v>11</v>
      </c>
      <c r="K15" s="12">
        <v>22</v>
      </c>
      <c r="L15" s="12">
        <v>1</v>
      </c>
      <c r="M15" s="12">
        <v>10</v>
      </c>
      <c r="N15" s="12">
        <v>0</v>
      </c>
      <c r="O15" s="12">
        <v>2</v>
      </c>
      <c r="P15" s="12">
        <v>4</v>
      </c>
      <c r="Q15" s="12">
        <v>7</v>
      </c>
      <c r="R15" s="12">
        <v>2</v>
      </c>
      <c r="S15" s="13">
        <v>2</v>
      </c>
      <c r="T15" s="12">
        <v>2</v>
      </c>
      <c r="U15" s="12">
        <v>0</v>
      </c>
      <c r="V15" s="13">
        <v>2</v>
      </c>
      <c r="W15" s="13">
        <v>6</v>
      </c>
      <c r="X15" s="12">
        <v>0</v>
      </c>
      <c r="Y15" s="13">
        <v>0</v>
      </c>
      <c r="Z15" s="14">
        <v>0</v>
      </c>
      <c r="AA15" s="15">
        <f t="shared" si="1"/>
        <v>9.5652173913043477</v>
      </c>
      <c r="AB15" s="15">
        <f t="shared" si="0"/>
        <v>28.695652173913043</v>
      </c>
      <c r="AC15" s="15">
        <f t="shared" si="0"/>
        <v>0</v>
      </c>
      <c r="AD15" s="15">
        <f t="shared" si="0"/>
        <v>27.826086956521738</v>
      </c>
      <c r="AE15" s="15">
        <f t="shared" si="0"/>
        <v>0</v>
      </c>
      <c r="AF15" s="15">
        <f t="shared" si="0"/>
        <v>0.86956521739130432</v>
      </c>
      <c r="AG15" s="15">
        <f t="shared" si="0"/>
        <v>9.5652173913043477</v>
      </c>
      <c r="AH15" s="15">
        <f t="shared" si="0"/>
        <v>19.130434782608695</v>
      </c>
      <c r="AI15" s="15">
        <f t="shared" si="0"/>
        <v>0.86956521739130432</v>
      </c>
      <c r="AJ15" s="15">
        <f t="shared" si="0"/>
        <v>8.695652173913043</v>
      </c>
      <c r="AK15" s="15">
        <f t="shared" si="0"/>
        <v>0</v>
      </c>
      <c r="AL15" s="15">
        <f t="shared" si="0"/>
        <v>1.7391304347826086</v>
      </c>
      <c r="AM15" s="15">
        <f t="shared" si="0"/>
        <v>3.4782608695652173</v>
      </c>
      <c r="AN15" s="15">
        <f t="shared" si="0"/>
        <v>6.0869565217391308</v>
      </c>
      <c r="AO15" s="15">
        <f t="shared" ref="AO15:AO51" si="2">R15/$C15*100</f>
        <v>1.7391304347826086</v>
      </c>
      <c r="AP15" s="15">
        <f t="shared" ref="AP15:AP51" si="3">S15/$C15*100</f>
        <v>1.7391304347826086</v>
      </c>
      <c r="AQ15" s="15">
        <f t="shared" ref="AQ15:AQ51" si="4">T15/$C15*100</f>
        <v>1.7391304347826086</v>
      </c>
      <c r="AR15" s="15">
        <f t="shared" ref="AR15:AR51" si="5">U15/$C15*100</f>
        <v>0</v>
      </c>
      <c r="AS15" s="15">
        <f t="shared" ref="AS15:AS51" si="6">V15/$C15*100</f>
        <v>1.7391304347826086</v>
      </c>
      <c r="AT15" s="15">
        <f t="shared" ref="AT15:AT51" si="7">W15/$C15*100</f>
        <v>5.2173913043478262</v>
      </c>
      <c r="AU15" s="15">
        <f t="shared" ref="AU15:AU51" si="8">X15/$C15*100</f>
        <v>0</v>
      </c>
      <c r="AV15" s="15">
        <f t="shared" ref="AV15:AV51" si="9">Y15/$C15*100</f>
        <v>0</v>
      </c>
      <c r="AW15" s="15">
        <f t="shared" ref="AW15:AW51" si="10">Z15/$C15*100</f>
        <v>0</v>
      </c>
    </row>
    <row r="16" spans="1:49" x14ac:dyDescent="0.25">
      <c r="A16" s="9">
        <v>536024</v>
      </c>
      <c r="B16" s="9" t="s">
        <v>14</v>
      </c>
      <c r="C16" s="10">
        <v>74</v>
      </c>
      <c r="D16" s="11">
        <v>8</v>
      </c>
      <c r="E16" s="11">
        <v>13</v>
      </c>
      <c r="F16" s="12">
        <v>0</v>
      </c>
      <c r="G16" s="12">
        <v>12</v>
      </c>
      <c r="H16" s="12">
        <v>0</v>
      </c>
      <c r="I16" s="11">
        <v>1</v>
      </c>
      <c r="J16" s="12">
        <v>11</v>
      </c>
      <c r="K16" s="12">
        <v>16</v>
      </c>
      <c r="L16" s="12">
        <v>3</v>
      </c>
      <c r="M16" s="12">
        <v>3</v>
      </c>
      <c r="N16" s="12">
        <v>2</v>
      </c>
      <c r="O16" s="12">
        <v>0</v>
      </c>
      <c r="P16" s="12">
        <v>0</v>
      </c>
      <c r="Q16" s="12">
        <v>7</v>
      </c>
      <c r="R16" s="12">
        <v>2</v>
      </c>
      <c r="S16" s="13">
        <v>1</v>
      </c>
      <c r="T16" s="12">
        <v>1</v>
      </c>
      <c r="U16" s="12">
        <v>0</v>
      </c>
      <c r="V16" s="13">
        <v>2</v>
      </c>
      <c r="W16" s="13">
        <v>5</v>
      </c>
      <c r="X16" s="12">
        <v>0</v>
      </c>
      <c r="Y16" s="13">
        <v>0</v>
      </c>
      <c r="Z16" s="14">
        <v>0</v>
      </c>
      <c r="AA16" s="15">
        <f t="shared" si="1"/>
        <v>10.810810810810811</v>
      </c>
      <c r="AB16" s="15">
        <f t="shared" ref="AB16:AB51" si="11">E16/$C16*100</f>
        <v>17.567567567567568</v>
      </c>
      <c r="AC16" s="15">
        <f t="shared" ref="AC16:AC51" si="12">F16/$C16*100</f>
        <v>0</v>
      </c>
      <c r="AD16" s="15">
        <f t="shared" ref="AD16:AD51" si="13">G16/$C16*100</f>
        <v>16.216216216216218</v>
      </c>
      <c r="AE16" s="15">
        <f t="shared" ref="AE16:AE51" si="14">H16/$C16*100</f>
        <v>0</v>
      </c>
      <c r="AF16" s="15">
        <f t="shared" ref="AF16:AF51" si="15">I16/$C16*100</f>
        <v>1.3513513513513513</v>
      </c>
      <c r="AG16" s="15">
        <f t="shared" ref="AG16:AG51" si="16">J16/$C16*100</f>
        <v>14.864864864864865</v>
      </c>
      <c r="AH16" s="15">
        <f t="shared" ref="AH16:AH51" si="17">K16/$C16*100</f>
        <v>21.621621621621621</v>
      </c>
      <c r="AI16" s="15">
        <f t="shared" ref="AI16:AI51" si="18">L16/$C16*100</f>
        <v>4.0540540540540544</v>
      </c>
      <c r="AJ16" s="15">
        <f t="shared" ref="AJ16:AJ51" si="19">M16/$C16*100</f>
        <v>4.0540540540540544</v>
      </c>
      <c r="AK16" s="15">
        <f t="shared" ref="AK16:AK51" si="20">N16/$C16*100</f>
        <v>2.7027027027027026</v>
      </c>
      <c r="AL16" s="15">
        <f t="shared" ref="AL16:AL51" si="21">O16/$C16*100</f>
        <v>0</v>
      </c>
      <c r="AM16" s="15">
        <f t="shared" ref="AM16:AM51" si="22">P16/$C16*100</f>
        <v>0</v>
      </c>
      <c r="AN16" s="15">
        <f t="shared" ref="AN16:AN51" si="23">Q16/$C16*100</f>
        <v>9.4594594594594597</v>
      </c>
      <c r="AO16" s="15">
        <f t="shared" si="2"/>
        <v>2.7027027027027026</v>
      </c>
      <c r="AP16" s="15">
        <f t="shared" si="3"/>
        <v>1.3513513513513513</v>
      </c>
      <c r="AQ16" s="15">
        <f t="shared" si="4"/>
        <v>1.3513513513513513</v>
      </c>
      <c r="AR16" s="15">
        <f t="shared" si="5"/>
        <v>0</v>
      </c>
      <c r="AS16" s="15">
        <f t="shared" si="6"/>
        <v>2.7027027027027026</v>
      </c>
      <c r="AT16" s="15">
        <f t="shared" si="7"/>
        <v>6.756756756756757</v>
      </c>
      <c r="AU16" s="15">
        <f t="shared" si="8"/>
        <v>0</v>
      </c>
      <c r="AV16" s="15">
        <f t="shared" si="9"/>
        <v>0</v>
      </c>
      <c r="AW16" s="15">
        <f t="shared" si="10"/>
        <v>0</v>
      </c>
    </row>
    <row r="17" spans="1:49" x14ac:dyDescent="0.25">
      <c r="A17" s="9">
        <v>536041</v>
      </c>
      <c r="B17" s="9" t="s">
        <v>15</v>
      </c>
      <c r="C17" s="10">
        <v>179</v>
      </c>
      <c r="D17" s="11">
        <v>8</v>
      </c>
      <c r="E17" s="11">
        <v>43</v>
      </c>
      <c r="F17" s="12">
        <v>0</v>
      </c>
      <c r="G17" s="12">
        <v>43</v>
      </c>
      <c r="H17" s="12">
        <v>0</v>
      </c>
      <c r="I17" s="11">
        <v>0</v>
      </c>
      <c r="J17" s="12">
        <v>22</v>
      </c>
      <c r="K17" s="12">
        <v>37</v>
      </c>
      <c r="L17" s="12">
        <v>7</v>
      </c>
      <c r="M17" s="12">
        <v>12</v>
      </c>
      <c r="N17" s="12">
        <v>2</v>
      </c>
      <c r="O17" s="12">
        <v>2</v>
      </c>
      <c r="P17" s="12">
        <v>2</v>
      </c>
      <c r="Q17" s="12">
        <v>15</v>
      </c>
      <c r="R17" s="13">
        <v>3</v>
      </c>
      <c r="S17" s="13">
        <v>5</v>
      </c>
      <c r="T17" s="12">
        <v>4</v>
      </c>
      <c r="U17" s="12">
        <v>3</v>
      </c>
      <c r="V17" s="13">
        <v>1</v>
      </c>
      <c r="W17" s="13">
        <v>13</v>
      </c>
      <c r="X17" s="12">
        <v>0</v>
      </c>
      <c r="Y17" s="13">
        <v>0</v>
      </c>
      <c r="Z17" s="14">
        <v>0</v>
      </c>
      <c r="AA17" s="15">
        <f t="shared" si="1"/>
        <v>4.4692737430167595</v>
      </c>
      <c r="AB17" s="15">
        <f t="shared" si="11"/>
        <v>24.022346368715084</v>
      </c>
      <c r="AC17" s="15">
        <f t="shared" si="12"/>
        <v>0</v>
      </c>
      <c r="AD17" s="15">
        <f t="shared" si="13"/>
        <v>24.022346368715084</v>
      </c>
      <c r="AE17" s="15">
        <f t="shared" si="14"/>
        <v>0</v>
      </c>
      <c r="AF17" s="15">
        <f t="shared" si="15"/>
        <v>0</v>
      </c>
      <c r="AG17" s="15">
        <f t="shared" si="16"/>
        <v>12.290502793296088</v>
      </c>
      <c r="AH17" s="15">
        <f t="shared" si="17"/>
        <v>20.670391061452513</v>
      </c>
      <c r="AI17" s="15">
        <f t="shared" si="18"/>
        <v>3.9106145251396649</v>
      </c>
      <c r="AJ17" s="15">
        <f t="shared" si="19"/>
        <v>6.7039106145251397</v>
      </c>
      <c r="AK17" s="15">
        <f t="shared" si="20"/>
        <v>1.1173184357541899</v>
      </c>
      <c r="AL17" s="15">
        <f t="shared" si="21"/>
        <v>1.1173184357541899</v>
      </c>
      <c r="AM17" s="15">
        <f t="shared" si="22"/>
        <v>1.1173184357541899</v>
      </c>
      <c r="AN17" s="15">
        <f t="shared" si="23"/>
        <v>8.3798882681564244</v>
      </c>
      <c r="AO17" s="15">
        <f t="shared" si="2"/>
        <v>1.6759776536312849</v>
      </c>
      <c r="AP17" s="15">
        <f t="shared" si="3"/>
        <v>2.7932960893854748</v>
      </c>
      <c r="AQ17" s="15">
        <f t="shared" si="4"/>
        <v>2.2346368715083798</v>
      </c>
      <c r="AR17" s="15">
        <f t="shared" si="5"/>
        <v>1.6759776536312849</v>
      </c>
      <c r="AS17" s="15">
        <f t="shared" si="6"/>
        <v>0.55865921787709494</v>
      </c>
      <c r="AT17" s="15">
        <f t="shared" si="7"/>
        <v>7.2625698324022352</v>
      </c>
      <c r="AU17" s="15">
        <f t="shared" si="8"/>
        <v>0</v>
      </c>
      <c r="AV17" s="15">
        <f t="shared" si="9"/>
        <v>0</v>
      </c>
      <c r="AW17" s="15">
        <f t="shared" si="10"/>
        <v>0</v>
      </c>
    </row>
    <row r="18" spans="1:49" x14ac:dyDescent="0.25">
      <c r="A18" s="9">
        <v>599557</v>
      </c>
      <c r="B18" s="9" t="s">
        <v>16</v>
      </c>
      <c r="C18" s="10">
        <v>7</v>
      </c>
      <c r="D18" s="11">
        <v>1</v>
      </c>
      <c r="E18" s="11">
        <v>0</v>
      </c>
      <c r="F18" s="12">
        <v>0</v>
      </c>
      <c r="G18" s="12">
        <v>0</v>
      </c>
      <c r="H18" s="12">
        <v>0</v>
      </c>
      <c r="I18" s="11">
        <v>0</v>
      </c>
      <c r="J18" s="12">
        <v>1</v>
      </c>
      <c r="K18" s="12">
        <v>1</v>
      </c>
      <c r="L18" s="12">
        <v>0</v>
      </c>
      <c r="M18" s="12">
        <v>1</v>
      </c>
      <c r="N18" s="12">
        <v>0</v>
      </c>
      <c r="O18" s="12">
        <v>0</v>
      </c>
      <c r="P18" s="12">
        <v>0</v>
      </c>
      <c r="Q18" s="12">
        <v>2</v>
      </c>
      <c r="R18" s="12">
        <v>0</v>
      </c>
      <c r="S18" s="13">
        <v>1</v>
      </c>
      <c r="T18" s="12">
        <v>0</v>
      </c>
      <c r="U18" s="12">
        <v>0</v>
      </c>
      <c r="V18" s="12">
        <v>0</v>
      </c>
      <c r="W18" s="12">
        <v>0</v>
      </c>
      <c r="X18" s="12">
        <v>0</v>
      </c>
      <c r="Y18" s="13">
        <v>0</v>
      </c>
      <c r="Z18" s="14">
        <v>0</v>
      </c>
      <c r="AA18" s="15">
        <f t="shared" si="1"/>
        <v>14.285714285714285</v>
      </c>
      <c r="AB18" s="15">
        <f t="shared" si="11"/>
        <v>0</v>
      </c>
      <c r="AC18" s="15">
        <f t="shared" si="12"/>
        <v>0</v>
      </c>
      <c r="AD18" s="15">
        <f t="shared" si="13"/>
        <v>0</v>
      </c>
      <c r="AE18" s="15">
        <f t="shared" si="14"/>
        <v>0</v>
      </c>
      <c r="AF18" s="15">
        <f t="shared" si="15"/>
        <v>0</v>
      </c>
      <c r="AG18" s="15">
        <f t="shared" si="16"/>
        <v>14.285714285714285</v>
      </c>
      <c r="AH18" s="15">
        <f t="shared" si="17"/>
        <v>14.285714285714285</v>
      </c>
      <c r="AI18" s="15">
        <f t="shared" si="18"/>
        <v>0</v>
      </c>
      <c r="AJ18" s="15">
        <f t="shared" si="19"/>
        <v>14.285714285714285</v>
      </c>
      <c r="AK18" s="15">
        <f t="shared" si="20"/>
        <v>0</v>
      </c>
      <c r="AL18" s="15">
        <f t="shared" si="21"/>
        <v>0</v>
      </c>
      <c r="AM18" s="15">
        <f t="shared" si="22"/>
        <v>0</v>
      </c>
      <c r="AN18" s="15">
        <f t="shared" si="23"/>
        <v>28.571428571428569</v>
      </c>
      <c r="AO18" s="15">
        <f t="shared" si="2"/>
        <v>0</v>
      </c>
      <c r="AP18" s="15">
        <f t="shared" si="3"/>
        <v>14.285714285714285</v>
      </c>
      <c r="AQ18" s="15">
        <f t="shared" si="4"/>
        <v>0</v>
      </c>
      <c r="AR18" s="15">
        <f t="shared" si="5"/>
        <v>0</v>
      </c>
      <c r="AS18" s="15">
        <f t="shared" si="6"/>
        <v>0</v>
      </c>
      <c r="AT18" s="15">
        <f t="shared" si="7"/>
        <v>0</v>
      </c>
      <c r="AU18" s="15">
        <f t="shared" si="8"/>
        <v>0</v>
      </c>
      <c r="AV18" s="15">
        <f t="shared" si="9"/>
        <v>0</v>
      </c>
      <c r="AW18" s="15">
        <f t="shared" si="10"/>
        <v>0</v>
      </c>
    </row>
    <row r="19" spans="1:49" x14ac:dyDescent="0.25">
      <c r="A19" s="9">
        <v>547484</v>
      </c>
      <c r="B19" s="9" t="s">
        <v>17</v>
      </c>
      <c r="C19" s="10">
        <v>23</v>
      </c>
      <c r="D19" s="11">
        <v>4</v>
      </c>
      <c r="E19" s="11">
        <v>3</v>
      </c>
      <c r="F19" s="12">
        <v>0</v>
      </c>
      <c r="G19" s="12">
        <v>3</v>
      </c>
      <c r="H19" s="12">
        <v>0</v>
      </c>
      <c r="I19" s="11">
        <v>0</v>
      </c>
      <c r="J19" s="12">
        <v>3</v>
      </c>
      <c r="K19" s="12">
        <v>6</v>
      </c>
      <c r="L19" s="12">
        <v>0</v>
      </c>
      <c r="M19" s="12">
        <v>1</v>
      </c>
      <c r="N19" s="12">
        <v>0</v>
      </c>
      <c r="O19" s="12">
        <v>0</v>
      </c>
      <c r="P19" s="12">
        <v>0</v>
      </c>
      <c r="Q19" s="12">
        <v>2</v>
      </c>
      <c r="R19" s="12">
        <v>0</v>
      </c>
      <c r="S19" s="13">
        <v>2</v>
      </c>
      <c r="T19" s="12">
        <v>1</v>
      </c>
      <c r="U19" s="13">
        <v>1</v>
      </c>
      <c r="V19" s="12">
        <v>0</v>
      </c>
      <c r="W19" s="12">
        <v>0</v>
      </c>
      <c r="X19" s="12">
        <v>0</v>
      </c>
      <c r="Y19" s="13">
        <v>0</v>
      </c>
      <c r="Z19" s="14">
        <v>0</v>
      </c>
      <c r="AA19" s="15">
        <f t="shared" si="1"/>
        <v>17.391304347826086</v>
      </c>
      <c r="AB19" s="15">
        <f t="shared" si="11"/>
        <v>13.043478260869565</v>
      </c>
      <c r="AC19" s="15">
        <f t="shared" si="12"/>
        <v>0</v>
      </c>
      <c r="AD19" s="15">
        <f t="shared" si="13"/>
        <v>13.043478260869565</v>
      </c>
      <c r="AE19" s="15">
        <f t="shared" si="14"/>
        <v>0</v>
      </c>
      <c r="AF19" s="15">
        <f t="shared" si="15"/>
        <v>0</v>
      </c>
      <c r="AG19" s="15">
        <f t="shared" si="16"/>
        <v>13.043478260869565</v>
      </c>
      <c r="AH19" s="15">
        <f t="shared" si="17"/>
        <v>26.086956521739129</v>
      </c>
      <c r="AI19" s="15">
        <f t="shared" si="18"/>
        <v>0</v>
      </c>
      <c r="AJ19" s="15">
        <f t="shared" si="19"/>
        <v>4.3478260869565215</v>
      </c>
      <c r="AK19" s="15">
        <f t="shared" si="20"/>
        <v>0</v>
      </c>
      <c r="AL19" s="15">
        <f t="shared" si="21"/>
        <v>0</v>
      </c>
      <c r="AM19" s="15">
        <f t="shared" si="22"/>
        <v>0</v>
      </c>
      <c r="AN19" s="15">
        <f t="shared" si="23"/>
        <v>8.695652173913043</v>
      </c>
      <c r="AO19" s="15">
        <f t="shared" si="2"/>
        <v>0</v>
      </c>
      <c r="AP19" s="15">
        <f t="shared" si="3"/>
        <v>8.695652173913043</v>
      </c>
      <c r="AQ19" s="15">
        <f t="shared" si="4"/>
        <v>4.3478260869565215</v>
      </c>
      <c r="AR19" s="15">
        <f t="shared" si="5"/>
        <v>4.3478260869565215</v>
      </c>
      <c r="AS19" s="15">
        <f t="shared" si="6"/>
        <v>0</v>
      </c>
      <c r="AT19" s="15">
        <f t="shared" si="7"/>
        <v>0</v>
      </c>
      <c r="AU19" s="15">
        <f t="shared" si="8"/>
        <v>0</v>
      </c>
      <c r="AV19" s="15">
        <f t="shared" si="9"/>
        <v>0</v>
      </c>
      <c r="AW19" s="15">
        <f t="shared" si="10"/>
        <v>0</v>
      </c>
    </row>
    <row r="20" spans="1:49" x14ac:dyDescent="0.25">
      <c r="A20" s="9">
        <v>573116</v>
      </c>
      <c r="B20" s="9" t="s">
        <v>18</v>
      </c>
      <c r="C20" s="10">
        <v>53</v>
      </c>
      <c r="D20" s="11">
        <v>8</v>
      </c>
      <c r="E20" s="11">
        <v>4</v>
      </c>
      <c r="F20" s="12">
        <v>0</v>
      </c>
      <c r="G20" s="12">
        <v>4</v>
      </c>
      <c r="H20" s="12">
        <v>0</v>
      </c>
      <c r="I20" s="11">
        <v>0</v>
      </c>
      <c r="J20" s="12">
        <v>4</v>
      </c>
      <c r="K20" s="12">
        <v>8</v>
      </c>
      <c r="L20" s="12">
        <v>1</v>
      </c>
      <c r="M20" s="12">
        <v>6</v>
      </c>
      <c r="N20" s="12">
        <v>1</v>
      </c>
      <c r="O20" s="12">
        <v>2</v>
      </c>
      <c r="P20" s="12">
        <v>1</v>
      </c>
      <c r="Q20" s="12">
        <v>5</v>
      </c>
      <c r="R20" s="12">
        <v>0</v>
      </c>
      <c r="S20" s="13">
        <v>5</v>
      </c>
      <c r="T20" s="12">
        <v>1</v>
      </c>
      <c r="U20" s="12">
        <v>1</v>
      </c>
      <c r="V20" s="13">
        <v>1</v>
      </c>
      <c r="W20" s="12">
        <v>5</v>
      </c>
      <c r="X20" s="12">
        <v>0</v>
      </c>
      <c r="Y20" s="13">
        <v>0</v>
      </c>
      <c r="Z20" s="14">
        <v>0</v>
      </c>
      <c r="AA20" s="15">
        <f t="shared" si="1"/>
        <v>15.09433962264151</v>
      </c>
      <c r="AB20" s="15">
        <f t="shared" si="11"/>
        <v>7.5471698113207548</v>
      </c>
      <c r="AC20" s="15">
        <f t="shared" si="12"/>
        <v>0</v>
      </c>
      <c r="AD20" s="15">
        <f t="shared" si="13"/>
        <v>7.5471698113207548</v>
      </c>
      <c r="AE20" s="15">
        <f t="shared" si="14"/>
        <v>0</v>
      </c>
      <c r="AF20" s="15">
        <f t="shared" si="15"/>
        <v>0</v>
      </c>
      <c r="AG20" s="15">
        <f t="shared" si="16"/>
        <v>7.5471698113207548</v>
      </c>
      <c r="AH20" s="15">
        <f t="shared" si="17"/>
        <v>15.09433962264151</v>
      </c>
      <c r="AI20" s="15">
        <f t="shared" si="18"/>
        <v>1.8867924528301887</v>
      </c>
      <c r="AJ20" s="15">
        <f t="shared" si="19"/>
        <v>11.320754716981133</v>
      </c>
      <c r="AK20" s="15">
        <f t="shared" si="20"/>
        <v>1.8867924528301887</v>
      </c>
      <c r="AL20" s="15">
        <f t="shared" si="21"/>
        <v>3.7735849056603774</v>
      </c>
      <c r="AM20" s="15">
        <f t="shared" si="22"/>
        <v>1.8867924528301887</v>
      </c>
      <c r="AN20" s="15">
        <f t="shared" si="23"/>
        <v>9.433962264150944</v>
      </c>
      <c r="AO20" s="15">
        <f t="shared" si="2"/>
        <v>0</v>
      </c>
      <c r="AP20" s="15">
        <f t="shared" si="3"/>
        <v>9.433962264150944</v>
      </c>
      <c r="AQ20" s="15">
        <f t="shared" si="4"/>
        <v>1.8867924528301887</v>
      </c>
      <c r="AR20" s="15">
        <f t="shared" si="5"/>
        <v>1.8867924528301887</v>
      </c>
      <c r="AS20" s="15">
        <f t="shared" si="6"/>
        <v>1.8867924528301887</v>
      </c>
      <c r="AT20" s="15">
        <f t="shared" si="7"/>
        <v>9.433962264150944</v>
      </c>
      <c r="AU20" s="15">
        <f t="shared" si="8"/>
        <v>0</v>
      </c>
      <c r="AV20" s="15">
        <f t="shared" si="9"/>
        <v>0</v>
      </c>
      <c r="AW20" s="15">
        <f t="shared" si="10"/>
        <v>0</v>
      </c>
    </row>
    <row r="21" spans="1:49" x14ac:dyDescent="0.25">
      <c r="A21" s="9">
        <v>570770</v>
      </c>
      <c r="B21" s="9" t="s">
        <v>19</v>
      </c>
      <c r="C21" s="10">
        <v>22</v>
      </c>
      <c r="D21" s="11">
        <v>1</v>
      </c>
      <c r="E21" s="11">
        <v>4</v>
      </c>
      <c r="F21" s="12">
        <v>0</v>
      </c>
      <c r="G21" s="12">
        <v>4</v>
      </c>
      <c r="H21" s="12">
        <v>0</v>
      </c>
      <c r="I21" s="11">
        <v>0</v>
      </c>
      <c r="J21" s="12">
        <v>2</v>
      </c>
      <c r="K21" s="12">
        <v>8</v>
      </c>
      <c r="L21" s="12">
        <v>1</v>
      </c>
      <c r="M21" s="12">
        <v>0</v>
      </c>
      <c r="N21" s="12">
        <v>0</v>
      </c>
      <c r="O21" s="12">
        <v>0</v>
      </c>
      <c r="P21" s="12">
        <v>1</v>
      </c>
      <c r="Q21" s="13">
        <v>2</v>
      </c>
      <c r="R21" s="12">
        <v>0</v>
      </c>
      <c r="S21" s="13">
        <v>3</v>
      </c>
      <c r="T21" s="12">
        <v>0</v>
      </c>
      <c r="U21" s="12">
        <v>0</v>
      </c>
      <c r="V21" s="12">
        <v>0</v>
      </c>
      <c r="W21" s="12">
        <v>0</v>
      </c>
      <c r="X21" s="12">
        <v>0</v>
      </c>
      <c r="Y21" s="13">
        <v>0</v>
      </c>
      <c r="Z21" s="14">
        <v>0</v>
      </c>
      <c r="AA21" s="15">
        <f t="shared" si="1"/>
        <v>4.5454545454545459</v>
      </c>
      <c r="AB21" s="15">
        <f t="shared" si="11"/>
        <v>18.181818181818183</v>
      </c>
      <c r="AC21" s="15">
        <f t="shared" si="12"/>
        <v>0</v>
      </c>
      <c r="AD21" s="15">
        <f t="shared" si="13"/>
        <v>18.181818181818183</v>
      </c>
      <c r="AE21" s="15">
        <f t="shared" si="14"/>
        <v>0</v>
      </c>
      <c r="AF21" s="15">
        <f t="shared" si="15"/>
        <v>0</v>
      </c>
      <c r="AG21" s="15">
        <f t="shared" si="16"/>
        <v>9.0909090909090917</v>
      </c>
      <c r="AH21" s="15">
        <f t="shared" si="17"/>
        <v>36.363636363636367</v>
      </c>
      <c r="AI21" s="15">
        <f t="shared" si="18"/>
        <v>4.5454545454545459</v>
      </c>
      <c r="AJ21" s="15">
        <f t="shared" si="19"/>
        <v>0</v>
      </c>
      <c r="AK21" s="15">
        <f t="shared" si="20"/>
        <v>0</v>
      </c>
      <c r="AL21" s="15">
        <f t="shared" si="21"/>
        <v>0</v>
      </c>
      <c r="AM21" s="15">
        <f t="shared" si="22"/>
        <v>4.5454545454545459</v>
      </c>
      <c r="AN21" s="15">
        <f t="shared" si="23"/>
        <v>9.0909090909090917</v>
      </c>
      <c r="AO21" s="15">
        <f t="shared" si="2"/>
        <v>0</v>
      </c>
      <c r="AP21" s="15">
        <f t="shared" si="3"/>
        <v>13.636363636363635</v>
      </c>
      <c r="AQ21" s="15">
        <f t="shared" si="4"/>
        <v>0</v>
      </c>
      <c r="AR21" s="15">
        <f t="shared" si="5"/>
        <v>0</v>
      </c>
      <c r="AS21" s="15">
        <f t="shared" si="6"/>
        <v>0</v>
      </c>
      <c r="AT21" s="15">
        <f t="shared" si="7"/>
        <v>0</v>
      </c>
      <c r="AU21" s="15">
        <f t="shared" si="8"/>
        <v>0</v>
      </c>
      <c r="AV21" s="15">
        <f t="shared" si="9"/>
        <v>0</v>
      </c>
      <c r="AW21" s="15">
        <f t="shared" si="10"/>
        <v>0</v>
      </c>
    </row>
    <row r="22" spans="1:49" x14ac:dyDescent="0.25">
      <c r="A22" s="9">
        <v>536261</v>
      </c>
      <c r="B22" s="9" t="s">
        <v>20</v>
      </c>
      <c r="C22" s="10">
        <v>36</v>
      </c>
      <c r="D22" s="11">
        <v>2</v>
      </c>
      <c r="E22" s="11">
        <v>5</v>
      </c>
      <c r="F22" s="12">
        <v>0</v>
      </c>
      <c r="G22" s="12">
        <v>4</v>
      </c>
      <c r="H22" s="12">
        <v>1</v>
      </c>
      <c r="I22" s="11">
        <v>0</v>
      </c>
      <c r="J22" s="12">
        <v>3</v>
      </c>
      <c r="K22" s="12">
        <v>8</v>
      </c>
      <c r="L22" s="12">
        <v>1</v>
      </c>
      <c r="M22" s="12">
        <v>1</v>
      </c>
      <c r="N22" s="12">
        <v>0</v>
      </c>
      <c r="O22" s="12">
        <v>1</v>
      </c>
      <c r="P22" s="12">
        <v>0</v>
      </c>
      <c r="Q22" s="12">
        <v>4</v>
      </c>
      <c r="R22" s="12">
        <v>1</v>
      </c>
      <c r="S22" s="13">
        <v>2</v>
      </c>
      <c r="T22" s="12">
        <v>2</v>
      </c>
      <c r="U22" s="12">
        <v>0</v>
      </c>
      <c r="V22" s="12">
        <v>0</v>
      </c>
      <c r="W22" s="12">
        <v>6</v>
      </c>
      <c r="X22" s="12">
        <v>0</v>
      </c>
      <c r="Y22" s="13">
        <v>0</v>
      </c>
      <c r="Z22" s="14">
        <v>0</v>
      </c>
      <c r="AA22" s="15">
        <f t="shared" si="1"/>
        <v>5.5555555555555554</v>
      </c>
      <c r="AB22" s="15">
        <f t="shared" si="11"/>
        <v>13.888888888888889</v>
      </c>
      <c r="AC22" s="15">
        <f t="shared" si="12"/>
        <v>0</v>
      </c>
      <c r="AD22" s="15">
        <f t="shared" si="13"/>
        <v>11.111111111111111</v>
      </c>
      <c r="AE22" s="15">
        <f t="shared" si="14"/>
        <v>2.7777777777777777</v>
      </c>
      <c r="AF22" s="15">
        <f t="shared" si="15"/>
        <v>0</v>
      </c>
      <c r="AG22" s="15">
        <f t="shared" si="16"/>
        <v>8.3333333333333321</v>
      </c>
      <c r="AH22" s="15">
        <f t="shared" si="17"/>
        <v>22.222222222222221</v>
      </c>
      <c r="AI22" s="15">
        <f t="shared" si="18"/>
        <v>2.7777777777777777</v>
      </c>
      <c r="AJ22" s="15">
        <f t="shared" si="19"/>
        <v>2.7777777777777777</v>
      </c>
      <c r="AK22" s="15">
        <f t="shared" si="20"/>
        <v>0</v>
      </c>
      <c r="AL22" s="15">
        <f t="shared" si="21"/>
        <v>2.7777777777777777</v>
      </c>
      <c r="AM22" s="15">
        <f t="shared" si="22"/>
        <v>0</v>
      </c>
      <c r="AN22" s="15">
        <f t="shared" si="23"/>
        <v>11.111111111111111</v>
      </c>
      <c r="AO22" s="15">
        <f t="shared" si="2"/>
        <v>2.7777777777777777</v>
      </c>
      <c r="AP22" s="15">
        <f t="shared" si="3"/>
        <v>5.5555555555555554</v>
      </c>
      <c r="AQ22" s="15">
        <f t="shared" si="4"/>
        <v>5.5555555555555554</v>
      </c>
      <c r="AR22" s="15">
        <f t="shared" si="5"/>
        <v>0</v>
      </c>
      <c r="AS22" s="15">
        <f t="shared" si="6"/>
        <v>0</v>
      </c>
      <c r="AT22" s="15">
        <f t="shared" si="7"/>
        <v>16.666666666666664</v>
      </c>
      <c r="AU22" s="15">
        <f t="shared" si="8"/>
        <v>0</v>
      </c>
      <c r="AV22" s="15">
        <f t="shared" si="9"/>
        <v>0</v>
      </c>
      <c r="AW22" s="15">
        <f t="shared" si="10"/>
        <v>0</v>
      </c>
    </row>
    <row r="23" spans="1:49" x14ac:dyDescent="0.25">
      <c r="A23" s="9">
        <v>573167</v>
      </c>
      <c r="B23" s="9" t="s">
        <v>21</v>
      </c>
      <c r="C23" s="10">
        <v>51</v>
      </c>
      <c r="D23" s="11">
        <v>8</v>
      </c>
      <c r="E23" s="11">
        <v>8</v>
      </c>
      <c r="F23" s="12">
        <v>0</v>
      </c>
      <c r="G23" s="12">
        <v>8</v>
      </c>
      <c r="H23" s="12">
        <v>0</v>
      </c>
      <c r="I23" s="11">
        <v>0</v>
      </c>
      <c r="J23" s="12">
        <v>4</v>
      </c>
      <c r="K23" s="12">
        <v>9</v>
      </c>
      <c r="L23" s="12">
        <v>2</v>
      </c>
      <c r="M23" s="12">
        <v>2</v>
      </c>
      <c r="N23" s="12">
        <v>0</v>
      </c>
      <c r="O23" s="12">
        <v>1</v>
      </c>
      <c r="P23" s="12">
        <v>2</v>
      </c>
      <c r="Q23" s="12">
        <v>7</v>
      </c>
      <c r="R23" s="12">
        <v>1</v>
      </c>
      <c r="S23" s="13">
        <v>3</v>
      </c>
      <c r="T23" s="12">
        <v>2</v>
      </c>
      <c r="U23" s="12">
        <v>0</v>
      </c>
      <c r="V23" s="12">
        <v>0</v>
      </c>
      <c r="W23" s="13">
        <v>1</v>
      </c>
      <c r="X23" s="12">
        <v>0</v>
      </c>
      <c r="Y23" s="13">
        <v>0</v>
      </c>
      <c r="Z23" s="14">
        <v>1</v>
      </c>
      <c r="AA23" s="15">
        <f t="shared" si="1"/>
        <v>15.686274509803921</v>
      </c>
      <c r="AB23" s="15">
        <f t="shared" si="11"/>
        <v>15.686274509803921</v>
      </c>
      <c r="AC23" s="15">
        <f t="shared" si="12"/>
        <v>0</v>
      </c>
      <c r="AD23" s="15">
        <f t="shared" si="13"/>
        <v>15.686274509803921</v>
      </c>
      <c r="AE23" s="15">
        <f t="shared" si="14"/>
        <v>0</v>
      </c>
      <c r="AF23" s="15">
        <f t="shared" si="15"/>
        <v>0</v>
      </c>
      <c r="AG23" s="15">
        <f t="shared" si="16"/>
        <v>7.8431372549019605</v>
      </c>
      <c r="AH23" s="15">
        <f t="shared" si="17"/>
        <v>17.647058823529413</v>
      </c>
      <c r="AI23" s="15">
        <f t="shared" si="18"/>
        <v>3.9215686274509802</v>
      </c>
      <c r="AJ23" s="15">
        <f t="shared" si="19"/>
        <v>3.9215686274509802</v>
      </c>
      <c r="AK23" s="15">
        <f t="shared" si="20"/>
        <v>0</v>
      </c>
      <c r="AL23" s="15">
        <f t="shared" si="21"/>
        <v>1.9607843137254901</v>
      </c>
      <c r="AM23" s="15">
        <f t="shared" si="22"/>
        <v>3.9215686274509802</v>
      </c>
      <c r="AN23" s="15">
        <f t="shared" si="23"/>
        <v>13.725490196078432</v>
      </c>
      <c r="AO23" s="15">
        <f t="shared" si="2"/>
        <v>1.9607843137254901</v>
      </c>
      <c r="AP23" s="15">
        <f t="shared" si="3"/>
        <v>5.8823529411764701</v>
      </c>
      <c r="AQ23" s="15">
        <f t="shared" si="4"/>
        <v>3.9215686274509802</v>
      </c>
      <c r="AR23" s="15">
        <f t="shared" si="5"/>
        <v>0</v>
      </c>
      <c r="AS23" s="15">
        <f t="shared" si="6"/>
        <v>0</v>
      </c>
      <c r="AT23" s="15">
        <f t="shared" si="7"/>
        <v>1.9607843137254901</v>
      </c>
      <c r="AU23" s="15">
        <f t="shared" si="8"/>
        <v>0</v>
      </c>
      <c r="AV23" s="15">
        <f t="shared" si="9"/>
        <v>0</v>
      </c>
      <c r="AW23" s="15">
        <f t="shared" si="10"/>
        <v>1.9607843137254901</v>
      </c>
    </row>
    <row r="24" spans="1:49" x14ac:dyDescent="0.25">
      <c r="A24" s="9">
        <v>573205</v>
      </c>
      <c r="B24" s="9" t="s">
        <v>22</v>
      </c>
      <c r="C24" s="10">
        <v>74</v>
      </c>
      <c r="D24" s="11">
        <v>4</v>
      </c>
      <c r="E24" s="11">
        <v>14</v>
      </c>
      <c r="F24" s="12">
        <v>0</v>
      </c>
      <c r="G24" s="12">
        <v>14</v>
      </c>
      <c r="H24" s="12">
        <v>0</v>
      </c>
      <c r="I24" s="11">
        <v>0</v>
      </c>
      <c r="J24" s="12">
        <v>23</v>
      </c>
      <c r="K24" s="12">
        <v>9</v>
      </c>
      <c r="L24" s="12">
        <v>1</v>
      </c>
      <c r="M24" s="12">
        <v>8</v>
      </c>
      <c r="N24" s="12">
        <v>1</v>
      </c>
      <c r="O24" s="12">
        <v>0</v>
      </c>
      <c r="P24" s="12">
        <v>0</v>
      </c>
      <c r="Q24" s="12">
        <v>2</v>
      </c>
      <c r="R24" s="12">
        <v>0</v>
      </c>
      <c r="S24" s="13">
        <v>5</v>
      </c>
      <c r="T24" s="12">
        <v>0</v>
      </c>
      <c r="U24" s="12">
        <v>0</v>
      </c>
      <c r="V24" s="13">
        <v>1</v>
      </c>
      <c r="W24" s="13">
        <v>6</v>
      </c>
      <c r="X24" s="12">
        <v>0</v>
      </c>
      <c r="Y24" s="13">
        <v>0</v>
      </c>
      <c r="Z24" s="14">
        <v>0</v>
      </c>
      <c r="AA24" s="15">
        <f t="shared" si="1"/>
        <v>5.4054054054054053</v>
      </c>
      <c r="AB24" s="15">
        <f t="shared" si="11"/>
        <v>18.918918918918919</v>
      </c>
      <c r="AC24" s="15">
        <f t="shared" si="12"/>
        <v>0</v>
      </c>
      <c r="AD24" s="15">
        <f t="shared" si="13"/>
        <v>18.918918918918919</v>
      </c>
      <c r="AE24" s="15">
        <f t="shared" si="14"/>
        <v>0</v>
      </c>
      <c r="AF24" s="15">
        <f t="shared" si="15"/>
        <v>0</v>
      </c>
      <c r="AG24" s="15">
        <f t="shared" si="16"/>
        <v>31.081081081081081</v>
      </c>
      <c r="AH24" s="15">
        <f t="shared" si="17"/>
        <v>12.162162162162163</v>
      </c>
      <c r="AI24" s="15">
        <f t="shared" si="18"/>
        <v>1.3513513513513513</v>
      </c>
      <c r="AJ24" s="15">
        <f t="shared" si="19"/>
        <v>10.810810810810811</v>
      </c>
      <c r="AK24" s="15">
        <f t="shared" si="20"/>
        <v>1.3513513513513513</v>
      </c>
      <c r="AL24" s="15">
        <f t="shared" si="21"/>
        <v>0</v>
      </c>
      <c r="AM24" s="15">
        <f t="shared" si="22"/>
        <v>0</v>
      </c>
      <c r="AN24" s="15">
        <f t="shared" si="23"/>
        <v>2.7027027027027026</v>
      </c>
      <c r="AO24" s="15">
        <f t="shared" si="2"/>
        <v>0</v>
      </c>
      <c r="AP24" s="15">
        <f t="shared" si="3"/>
        <v>6.756756756756757</v>
      </c>
      <c r="AQ24" s="15">
        <f t="shared" si="4"/>
        <v>0</v>
      </c>
      <c r="AR24" s="15">
        <f t="shared" si="5"/>
        <v>0</v>
      </c>
      <c r="AS24" s="15">
        <f t="shared" si="6"/>
        <v>1.3513513513513513</v>
      </c>
      <c r="AT24" s="15">
        <f t="shared" si="7"/>
        <v>8.1081081081081088</v>
      </c>
      <c r="AU24" s="15">
        <f t="shared" si="8"/>
        <v>0</v>
      </c>
      <c r="AV24" s="15">
        <f t="shared" si="9"/>
        <v>0</v>
      </c>
      <c r="AW24" s="15">
        <f t="shared" si="10"/>
        <v>0</v>
      </c>
    </row>
    <row r="25" spans="1:49" x14ac:dyDescent="0.25">
      <c r="A25" s="9">
        <v>536326</v>
      </c>
      <c r="B25" s="9" t="s">
        <v>23</v>
      </c>
      <c r="C25" s="10">
        <v>1082</v>
      </c>
      <c r="D25" s="11">
        <v>30</v>
      </c>
      <c r="E25" s="11">
        <v>178</v>
      </c>
      <c r="F25" s="12">
        <v>0</v>
      </c>
      <c r="G25" s="12">
        <v>175</v>
      </c>
      <c r="H25" s="12">
        <v>1</v>
      </c>
      <c r="I25" s="11">
        <v>2</v>
      </c>
      <c r="J25" s="12">
        <v>128</v>
      </c>
      <c r="K25" s="12">
        <v>265</v>
      </c>
      <c r="L25" s="12">
        <v>42</v>
      </c>
      <c r="M25" s="12">
        <v>59</v>
      </c>
      <c r="N25" s="12">
        <v>12</v>
      </c>
      <c r="O25" s="12">
        <v>20</v>
      </c>
      <c r="P25" s="12">
        <v>57</v>
      </c>
      <c r="Q25" s="13">
        <v>129</v>
      </c>
      <c r="R25" s="12">
        <v>21</v>
      </c>
      <c r="S25" s="13">
        <v>4</v>
      </c>
      <c r="T25" s="12">
        <v>21</v>
      </c>
      <c r="U25" s="12">
        <v>20</v>
      </c>
      <c r="V25" s="12">
        <v>24</v>
      </c>
      <c r="W25" s="12">
        <v>71</v>
      </c>
      <c r="X25" s="12">
        <v>0</v>
      </c>
      <c r="Y25" s="13">
        <v>0</v>
      </c>
      <c r="Z25" s="14">
        <v>1</v>
      </c>
      <c r="AA25" s="15">
        <f t="shared" si="1"/>
        <v>2.7726432532347505</v>
      </c>
      <c r="AB25" s="15">
        <f t="shared" si="11"/>
        <v>16.451016635859521</v>
      </c>
      <c r="AC25" s="15">
        <f t="shared" si="12"/>
        <v>0</v>
      </c>
      <c r="AD25" s="15">
        <f t="shared" si="13"/>
        <v>16.173752310536045</v>
      </c>
      <c r="AE25" s="15">
        <f t="shared" si="14"/>
        <v>9.2421441774491686E-2</v>
      </c>
      <c r="AF25" s="15">
        <f t="shared" si="15"/>
        <v>0.18484288354898337</v>
      </c>
      <c r="AG25" s="15">
        <f t="shared" si="16"/>
        <v>11.829944547134936</v>
      </c>
      <c r="AH25" s="15">
        <f t="shared" si="17"/>
        <v>24.491682070240294</v>
      </c>
      <c r="AI25" s="15">
        <f t="shared" si="18"/>
        <v>3.8817005545286505</v>
      </c>
      <c r="AJ25" s="15">
        <f t="shared" si="19"/>
        <v>5.4528650646950094</v>
      </c>
      <c r="AK25" s="15">
        <f t="shared" si="20"/>
        <v>1.1090573012939002</v>
      </c>
      <c r="AL25" s="15">
        <f t="shared" si="21"/>
        <v>1.8484288354898337</v>
      </c>
      <c r="AM25" s="15">
        <f t="shared" si="22"/>
        <v>5.2680221811460264</v>
      </c>
      <c r="AN25" s="15">
        <f t="shared" si="23"/>
        <v>11.922365988909426</v>
      </c>
      <c r="AO25" s="15">
        <f t="shared" si="2"/>
        <v>1.9408502772643252</v>
      </c>
      <c r="AP25" s="15">
        <f t="shared" si="3"/>
        <v>0.36968576709796674</v>
      </c>
      <c r="AQ25" s="15">
        <f t="shared" si="4"/>
        <v>1.9408502772643252</v>
      </c>
      <c r="AR25" s="15">
        <f t="shared" si="5"/>
        <v>1.8484288354898337</v>
      </c>
      <c r="AS25" s="15">
        <f t="shared" si="6"/>
        <v>2.2181146025878005</v>
      </c>
      <c r="AT25" s="15">
        <f t="shared" si="7"/>
        <v>6.5619223659889094</v>
      </c>
      <c r="AU25" s="15">
        <f t="shared" si="8"/>
        <v>0</v>
      </c>
      <c r="AV25" s="15">
        <f t="shared" si="9"/>
        <v>0</v>
      </c>
      <c r="AW25" s="15">
        <f t="shared" si="10"/>
        <v>9.2421441774491686E-2</v>
      </c>
    </row>
    <row r="26" spans="1:49" x14ac:dyDescent="0.25">
      <c r="A26" s="9">
        <v>577324</v>
      </c>
      <c r="B26" s="9" t="s">
        <v>24</v>
      </c>
      <c r="C26" s="10">
        <v>58</v>
      </c>
      <c r="D26" s="11">
        <v>4</v>
      </c>
      <c r="E26" s="11">
        <v>15</v>
      </c>
      <c r="F26" s="12">
        <v>0</v>
      </c>
      <c r="G26" s="12">
        <v>15</v>
      </c>
      <c r="H26" s="12">
        <v>0</v>
      </c>
      <c r="I26" s="11">
        <v>0</v>
      </c>
      <c r="J26" s="12">
        <v>2</v>
      </c>
      <c r="K26" s="12">
        <v>12</v>
      </c>
      <c r="L26" s="12">
        <v>2</v>
      </c>
      <c r="M26" s="12">
        <v>2</v>
      </c>
      <c r="N26" s="12">
        <v>1</v>
      </c>
      <c r="O26" s="12">
        <v>0</v>
      </c>
      <c r="P26" s="12">
        <v>3</v>
      </c>
      <c r="Q26" s="13">
        <v>9</v>
      </c>
      <c r="R26" s="12">
        <v>0</v>
      </c>
      <c r="S26" s="13">
        <v>2</v>
      </c>
      <c r="T26" s="12">
        <v>3</v>
      </c>
      <c r="U26" s="12">
        <v>0</v>
      </c>
      <c r="V26" s="12">
        <v>0</v>
      </c>
      <c r="W26" s="13">
        <v>3</v>
      </c>
      <c r="X26" s="12">
        <v>0</v>
      </c>
      <c r="Y26" s="13">
        <v>0</v>
      </c>
      <c r="Z26" s="14">
        <v>0</v>
      </c>
      <c r="AA26" s="15">
        <f t="shared" si="1"/>
        <v>6.8965517241379306</v>
      </c>
      <c r="AB26" s="15">
        <f t="shared" si="11"/>
        <v>25.862068965517242</v>
      </c>
      <c r="AC26" s="15">
        <f t="shared" si="12"/>
        <v>0</v>
      </c>
      <c r="AD26" s="15">
        <f t="shared" si="13"/>
        <v>25.862068965517242</v>
      </c>
      <c r="AE26" s="15">
        <f t="shared" si="14"/>
        <v>0</v>
      </c>
      <c r="AF26" s="15">
        <f t="shared" si="15"/>
        <v>0</v>
      </c>
      <c r="AG26" s="15">
        <f t="shared" si="16"/>
        <v>3.4482758620689653</v>
      </c>
      <c r="AH26" s="15">
        <f t="shared" si="17"/>
        <v>20.689655172413794</v>
      </c>
      <c r="AI26" s="15">
        <f t="shared" si="18"/>
        <v>3.4482758620689653</v>
      </c>
      <c r="AJ26" s="15">
        <f t="shared" si="19"/>
        <v>3.4482758620689653</v>
      </c>
      <c r="AK26" s="15">
        <f t="shared" si="20"/>
        <v>1.7241379310344827</v>
      </c>
      <c r="AL26" s="15">
        <f t="shared" si="21"/>
        <v>0</v>
      </c>
      <c r="AM26" s="15">
        <f t="shared" si="22"/>
        <v>5.1724137931034484</v>
      </c>
      <c r="AN26" s="15">
        <f t="shared" si="23"/>
        <v>15.517241379310345</v>
      </c>
      <c r="AO26" s="15">
        <f t="shared" si="2"/>
        <v>0</v>
      </c>
      <c r="AP26" s="15">
        <f t="shared" si="3"/>
        <v>3.4482758620689653</v>
      </c>
      <c r="AQ26" s="15">
        <f t="shared" si="4"/>
        <v>5.1724137931034484</v>
      </c>
      <c r="AR26" s="15">
        <f t="shared" si="5"/>
        <v>0</v>
      </c>
      <c r="AS26" s="15">
        <f t="shared" si="6"/>
        <v>0</v>
      </c>
      <c r="AT26" s="15">
        <f t="shared" si="7"/>
        <v>5.1724137931034484</v>
      </c>
      <c r="AU26" s="15">
        <f t="shared" si="8"/>
        <v>0</v>
      </c>
      <c r="AV26" s="15">
        <f t="shared" si="9"/>
        <v>0</v>
      </c>
      <c r="AW26" s="15">
        <f t="shared" si="10"/>
        <v>0</v>
      </c>
    </row>
    <row r="27" spans="1:49" x14ac:dyDescent="0.25">
      <c r="A27" s="9">
        <v>565822</v>
      </c>
      <c r="B27" s="9" t="s">
        <v>25</v>
      </c>
      <c r="C27" s="10">
        <v>11</v>
      </c>
      <c r="D27" s="11">
        <v>0</v>
      </c>
      <c r="E27" s="11">
        <v>4</v>
      </c>
      <c r="F27" s="12">
        <v>0</v>
      </c>
      <c r="G27" s="12">
        <v>4</v>
      </c>
      <c r="H27" s="12">
        <v>0</v>
      </c>
      <c r="I27" s="11">
        <v>0</v>
      </c>
      <c r="J27" s="12">
        <v>2</v>
      </c>
      <c r="K27" s="12">
        <v>1</v>
      </c>
      <c r="L27" s="12">
        <v>1</v>
      </c>
      <c r="M27" s="12">
        <v>0</v>
      </c>
      <c r="N27" s="12">
        <v>2</v>
      </c>
      <c r="O27" s="12">
        <v>0</v>
      </c>
      <c r="P27" s="12">
        <v>0</v>
      </c>
      <c r="Q27" s="12">
        <v>0</v>
      </c>
      <c r="R27" s="12">
        <v>0</v>
      </c>
      <c r="S27" s="13">
        <v>1</v>
      </c>
      <c r="T27" s="12">
        <v>0</v>
      </c>
      <c r="U27" s="12">
        <v>0</v>
      </c>
      <c r="V27" s="12">
        <v>0</v>
      </c>
      <c r="W27" s="12">
        <v>0</v>
      </c>
      <c r="X27" s="12">
        <v>0</v>
      </c>
      <c r="Y27" s="13">
        <v>0</v>
      </c>
      <c r="Z27" s="14">
        <v>0</v>
      </c>
      <c r="AA27" s="15">
        <f t="shared" si="1"/>
        <v>0</v>
      </c>
      <c r="AB27" s="15">
        <f t="shared" si="11"/>
        <v>36.363636363636367</v>
      </c>
      <c r="AC27" s="15">
        <f t="shared" si="12"/>
        <v>0</v>
      </c>
      <c r="AD27" s="15">
        <f t="shared" si="13"/>
        <v>36.363636363636367</v>
      </c>
      <c r="AE27" s="15">
        <f t="shared" si="14"/>
        <v>0</v>
      </c>
      <c r="AF27" s="15">
        <f t="shared" si="15"/>
        <v>0</v>
      </c>
      <c r="AG27" s="15">
        <f t="shared" si="16"/>
        <v>18.181818181818183</v>
      </c>
      <c r="AH27" s="15">
        <f t="shared" si="17"/>
        <v>9.0909090909090917</v>
      </c>
      <c r="AI27" s="15">
        <f t="shared" si="18"/>
        <v>9.0909090909090917</v>
      </c>
      <c r="AJ27" s="15">
        <f t="shared" si="19"/>
        <v>0</v>
      </c>
      <c r="AK27" s="15">
        <f t="shared" si="20"/>
        <v>18.181818181818183</v>
      </c>
      <c r="AL27" s="15">
        <f t="shared" si="21"/>
        <v>0</v>
      </c>
      <c r="AM27" s="15">
        <f t="shared" si="22"/>
        <v>0</v>
      </c>
      <c r="AN27" s="15">
        <f t="shared" si="23"/>
        <v>0</v>
      </c>
      <c r="AO27" s="15">
        <f t="shared" si="2"/>
        <v>0</v>
      </c>
      <c r="AP27" s="15">
        <f t="shared" si="3"/>
        <v>9.0909090909090917</v>
      </c>
      <c r="AQ27" s="15">
        <f t="shared" si="4"/>
        <v>0</v>
      </c>
      <c r="AR27" s="15">
        <f t="shared" si="5"/>
        <v>0</v>
      </c>
      <c r="AS27" s="15">
        <f t="shared" si="6"/>
        <v>0</v>
      </c>
      <c r="AT27" s="15">
        <f t="shared" si="7"/>
        <v>0</v>
      </c>
      <c r="AU27" s="15">
        <f t="shared" si="8"/>
        <v>0</v>
      </c>
      <c r="AV27" s="15">
        <f t="shared" si="9"/>
        <v>0</v>
      </c>
      <c r="AW27" s="15">
        <f t="shared" si="10"/>
        <v>0</v>
      </c>
    </row>
    <row r="28" spans="1:49" x14ac:dyDescent="0.25">
      <c r="A28" s="9">
        <v>571865</v>
      </c>
      <c r="B28" s="9" t="s">
        <v>26</v>
      </c>
      <c r="C28" s="10">
        <v>21</v>
      </c>
      <c r="D28" s="11">
        <v>2</v>
      </c>
      <c r="E28" s="11">
        <v>3</v>
      </c>
      <c r="F28" s="12">
        <v>0</v>
      </c>
      <c r="G28" s="12">
        <v>3</v>
      </c>
      <c r="H28" s="12">
        <v>0</v>
      </c>
      <c r="I28" s="11">
        <v>0</v>
      </c>
      <c r="J28" s="12">
        <v>1</v>
      </c>
      <c r="K28" s="12">
        <v>2</v>
      </c>
      <c r="L28" s="12">
        <v>0</v>
      </c>
      <c r="M28" s="12">
        <v>3</v>
      </c>
      <c r="N28" s="12">
        <v>0</v>
      </c>
      <c r="O28" s="12">
        <v>0</v>
      </c>
      <c r="P28" s="12">
        <v>0</v>
      </c>
      <c r="Q28" s="12">
        <v>4</v>
      </c>
      <c r="R28" s="12">
        <v>0</v>
      </c>
      <c r="S28" s="13">
        <v>3</v>
      </c>
      <c r="T28" s="12">
        <v>0</v>
      </c>
      <c r="U28" s="13">
        <v>1</v>
      </c>
      <c r="V28" s="13">
        <v>2</v>
      </c>
      <c r="W28" s="12">
        <v>0</v>
      </c>
      <c r="X28" s="12">
        <v>0</v>
      </c>
      <c r="Y28" s="13">
        <v>0</v>
      </c>
      <c r="Z28" s="14">
        <v>0</v>
      </c>
      <c r="AA28" s="15">
        <f t="shared" si="1"/>
        <v>9.5238095238095237</v>
      </c>
      <c r="AB28" s="15">
        <f t="shared" si="11"/>
        <v>14.285714285714285</v>
      </c>
      <c r="AC28" s="15">
        <f t="shared" si="12"/>
        <v>0</v>
      </c>
      <c r="AD28" s="15">
        <f t="shared" si="13"/>
        <v>14.285714285714285</v>
      </c>
      <c r="AE28" s="15">
        <f t="shared" si="14"/>
        <v>0</v>
      </c>
      <c r="AF28" s="15">
        <f t="shared" si="15"/>
        <v>0</v>
      </c>
      <c r="AG28" s="15">
        <f t="shared" si="16"/>
        <v>4.7619047619047619</v>
      </c>
      <c r="AH28" s="15">
        <f t="shared" si="17"/>
        <v>9.5238095238095237</v>
      </c>
      <c r="AI28" s="15">
        <f t="shared" si="18"/>
        <v>0</v>
      </c>
      <c r="AJ28" s="15">
        <f t="shared" si="19"/>
        <v>14.285714285714285</v>
      </c>
      <c r="AK28" s="15">
        <f t="shared" si="20"/>
        <v>0</v>
      </c>
      <c r="AL28" s="15">
        <f t="shared" si="21"/>
        <v>0</v>
      </c>
      <c r="AM28" s="15">
        <f t="shared" si="22"/>
        <v>0</v>
      </c>
      <c r="AN28" s="15">
        <f t="shared" si="23"/>
        <v>19.047619047619047</v>
      </c>
      <c r="AO28" s="15">
        <f t="shared" si="2"/>
        <v>0</v>
      </c>
      <c r="AP28" s="15">
        <f t="shared" si="3"/>
        <v>14.285714285714285</v>
      </c>
      <c r="AQ28" s="15">
        <f t="shared" si="4"/>
        <v>0</v>
      </c>
      <c r="AR28" s="15">
        <f t="shared" si="5"/>
        <v>4.7619047619047619</v>
      </c>
      <c r="AS28" s="15">
        <f t="shared" si="6"/>
        <v>9.5238095238095237</v>
      </c>
      <c r="AT28" s="15">
        <f t="shared" si="7"/>
        <v>0</v>
      </c>
      <c r="AU28" s="15">
        <f t="shared" si="8"/>
        <v>0</v>
      </c>
      <c r="AV28" s="15">
        <f t="shared" si="9"/>
        <v>0</v>
      </c>
      <c r="AW28" s="15">
        <f t="shared" si="10"/>
        <v>0</v>
      </c>
    </row>
    <row r="29" spans="1:49" x14ac:dyDescent="0.25">
      <c r="A29" s="9">
        <v>571997</v>
      </c>
      <c r="B29" s="9" t="s">
        <v>27</v>
      </c>
      <c r="C29" s="10">
        <v>2</v>
      </c>
      <c r="D29" s="11">
        <v>0</v>
      </c>
      <c r="E29" s="11">
        <v>0</v>
      </c>
      <c r="F29" s="12">
        <v>0</v>
      </c>
      <c r="G29" s="12">
        <v>0</v>
      </c>
      <c r="H29" s="12">
        <v>0</v>
      </c>
      <c r="I29" s="11">
        <v>0</v>
      </c>
      <c r="J29" s="12">
        <v>0</v>
      </c>
      <c r="K29" s="12">
        <v>0</v>
      </c>
      <c r="L29" s="12">
        <v>0</v>
      </c>
      <c r="M29" s="12">
        <v>0</v>
      </c>
      <c r="N29" s="12">
        <v>0</v>
      </c>
      <c r="O29" s="12">
        <v>0</v>
      </c>
      <c r="P29" s="12">
        <v>0</v>
      </c>
      <c r="Q29" s="12">
        <v>1</v>
      </c>
      <c r="R29" s="12">
        <v>0</v>
      </c>
      <c r="S29" s="13">
        <v>1</v>
      </c>
      <c r="T29" s="12">
        <v>0</v>
      </c>
      <c r="U29" s="12">
        <v>0</v>
      </c>
      <c r="V29" s="12">
        <v>0</v>
      </c>
      <c r="W29" s="12">
        <v>0</v>
      </c>
      <c r="X29" s="12">
        <v>0</v>
      </c>
      <c r="Y29" s="13">
        <v>0</v>
      </c>
      <c r="Z29" s="14">
        <v>0</v>
      </c>
      <c r="AA29" s="15">
        <f t="shared" si="1"/>
        <v>0</v>
      </c>
      <c r="AB29" s="15">
        <f t="shared" si="11"/>
        <v>0</v>
      </c>
      <c r="AC29" s="15">
        <f t="shared" si="12"/>
        <v>0</v>
      </c>
      <c r="AD29" s="15">
        <f t="shared" si="13"/>
        <v>0</v>
      </c>
      <c r="AE29" s="15">
        <f t="shared" si="14"/>
        <v>0</v>
      </c>
      <c r="AF29" s="15">
        <f t="shared" si="15"/>
        <v>0</v>
      </c>
      <c r="AG29" s="15">
        <f t="shared" si="16"/>
        <v>0</v>
      </c>
      <c r="AH29" s="15">
        <f t="shared" si="17"/>
        <v>0</v>
      </c>
      <c r="AI29" s="15">
        <f t="shared" si="18"/>
        <v>0</v>
      </c>
      <c r="AJ29" s="15">
        <f t="shared" si="19"/>
        <v>0</v>
      </c>
      <c r="AK29" s="15">
        <f t="shared" si="20"/>
        <v>0</v>
      </c>
      <c r="AL29" s="15">
        <f t="shared" si="21"/>
        <v>0</v>
      </c>
      <c r="AM29" s="15">
        <f t="shared" si="22"/>
        <v>0</v>
      </c>
      <c r="AN29" s="15">
        <f t="shared" si="23"/>
        <v>50</v>
      </c>
      <c r="AO29" s="15">
        <f t="shared" si="2"/>
        <v>0</v>
      </c>
      <c r="AP29" s="15">
        <f t="shared" si="3"/>
        <v>50</v>
      </c>
      <c r="AQ29" s="15">
        <f t="shared" si="4"/>
        <v>0</v>
      </c>
      <c r="AR29" s="15">
        <f t="shared" si="5"/>
        <v>0</v>
      </c>
      <c r="AS29" s="15">
        <f t="shared" si="6"/>
        <v>0</v>
      </c>
      <c r="AT29" s="15">
        <f t="shared" si="7"/>
        <v>0</v>
      </c>
      <c r="AU29" s="15">
        <f t="shared" si="8"/>
        <v>0</v>
      </c>
      <c r="AV29" s="15">
        <f t="shared" si="9"/>
        <v>0</v>
      </c>
      <c r="AW29" s="15">
        <f t="shared" si="10"/>
        <v>0</v>
      </c>
    </row>
    <row r="30" spans="1:49" x14ac:dyDescent="0.25">
      <c r="A30" s="9">
        <v>577367</v>
      </c>
      <c r="B30" s="9" t="s">
        <v>28</v>
      </c>
      <c r="C30" s="10">
        <v>15</v>
      </c>
      <c r="D30" s="11">
        <v>6</v>
      </c>
      <c r="E30" s="11">
        <v>3</v>
      </c>
      <c r="F30" s="12">
        <v>0</v>
      </c>
      <c r="G30" s="12">
        <v>3</v>
      </c>
      <c r="H30" s="12">
        <v>0</v>
      </c>
      <c r="I30" s="11">
        <v>0</v>
      </c>
      <c r="J30" s="12">
        <v>1</v>
      </c>
      <c r="K30" s="12">
        <v>1</v>
      </c>
      <c r="L30" s="12">
        <v>0</v>
      </c>
      <c r="M30" s="12">
        <v>0</v>
      </c>
      <c r="N30" s="12">
        <v>0</v>
      </c>
      <c r="O30" s="12">
        <v>0</v>
      </c>
      <c r="P30" s="12">
        <v>0</v>
      </c>
      <c r="Q30" s="12">
        <v>1</v>
      </c>
      <c r="R30" s="12">
        <v>0</v>
      </c>
      <c r="S30" s="13">
        <v>1</v>
      </c>
      <c r="T30" s="12">
        <v>0</v>
      </c>
      <c r="U30" s="12">
        <v>0</v>
      </c>
      <c r="V30" s="12">
        <v>1</v>
      </c>
      <c r="W30" s="13">
        <v>1</v>
      </c>
      <c r="X30" s="12">
        <v>0</v>
      </c>
      <c r="Y30" s="13">
        <v>0</v>
      </c>
      <c r="Z30" s="14">
        <v>0</v>
      </c>
      <c r="AA30" s="15">
        <f t="shared" si="1"/>
        <v>40</v>
      </c>
      <c r="AB30" s="15">
        <f t="shared" si="11"/>
        <v>20</v>
      </c>
      <c r="AC30" s="15">
        <f t="shared" si="12"/>
        <v>0</v>
      </c>
      <c r="AD30" s="15">
        <f t="shared" si="13"/>
        <v>20</v>
      </c>
      <c r="AE30" s="15">
        <f t="shared" si="14"/>
        <v>0</v>
      </c>
      <c r="AF30" s="15">
        <f t="shared" si="15"/>
        <v>0</v>
      </c>
      <c r="AG30" s="15">
        <f t="shared" si="16"/>
        <v>6.666666666666667</v>
      </c>
      <c r="AH30" s="15">
        <f t="shared" si="17"/>
        <v>6.666666666666667</v>
      </c>
      <c r="AI30" s="15">
        <f t="shared" si="18"/>
        <v>0</v>
      </c>
      <c r="AJ30" s="15">
        <f t="shared" si="19"/>
        <v>0</v>
      </c>
      <c r="AK30" s="15">
        <f t="shared" si="20"/>
        <v>0</v>
      </c>
      <c r="AL30" s="15">
        <f t="shared" si="21"/>
        <v>0</v>
      </c>
      <c r="AM30" s="15">
        <f t="shared" si="22"/>
        <v>0</v>
      </c>
      <c r="AN30" s="15">
        <f t="shared" si="23"/>
        <v>6.666666666666667</v>
      </c>
      <c r="AO30" s="15">
        <f t="shared" si="2"/>
        <v>0</v>
      </c>
      <c r="AP30" s="15">
        <f t="shared" si="3"/>
        <v>6.666666666666667</v>
      </c>
      <c r="AQ30" s="15">
        <f t="shared" si="4"/>
        <v>0</v>
      </c>
      <c r="AR30" s="15">
        <f t="shared" si="5"/>
        <v>0</v>
      </c>
      <c r="AS30" s="15">
        <f t="shared" si="6"/>
        <v>6.666666666666667</v>
      </c>
      <c r="AT30" s="15">
        <f t="shared" si="7"/>
        <v>6.666666666666667</v>
      </c>
      <c r="AU30" s="15">
        <f t="shared" si="8"/>
        <v>0</v>
      </c>
      <c r="AV30" s="15">
        <f t="shared" si="9"/>
        <v>0</v>
      </c>
      <c r="AW30" s="15">
        <f t="shared" si="10"/>
        <v>0</v>
      </c>
    </row>
    <row r="31" spans="1:49" x14ac:dyDescent="0.25">
      <c r="A31" s="9">
        <v>573264</v>
      </c>
      <c r="B31" s="9" t="s">
        <v>29</v>
      </c>
      <c r="C31" s="10">
        <v>17</v>
      </c>
      <c r="D31" s="11">
        <v>1</v>
      </c>
      <c r="E31" s="11">
        <v>3</v>
      </c>
      <c r="F31" s="12">
        <v>0</v>
      </c>
      <c r="G31" s="12">
        <v>3</v>
      </c>
      <c r="H31" s="12">
        <v>0</v>
      </c>
      <c r="I31" s="11">
        <v>0</v>
      </c>
      <c r="J31" s="12">
        <v>6</v>
      </c>
      <c r="K31" s="12">
        <v>0</v>
      </c>
      <c r="L31" s="12">
        <v>0</v>
      </c>
      <c r="M31" s="12">
        <v>1</v>
      </c>
      <c r="N31" s="12">
        <v>1</v>
      </c>
      <c r="O31" s="12">
        <v>0</v>
      </c>
      <c r="P31" s="12">
        <v>0</v>
      </c>
      <c r="Q31" s="12">
        <v>1</v>
      </c>
      <c r="R31" s="12">
        <v>0</v>
      </c>
      <c r="S31" s="13">
        <v>2</v>
      </c>
      <c r="T31" s="12">
        <v>0</v>
      </c>
      <c r="U31" s="12">
        <v>0</v>
      </c>
      <c r="V31" s="12">
        <v>0</v>
      </c>
      <c r="W31" s="12">
        <v>2</v>
      </c>
      <c r="X31" s="12">
        <v>0</v>
      </c>
      <c r="Y31" s="13">
        <v>0</v>
      </c>
      <c r="Z31" s="14">
        <v>0</v>
      </c>
      <c r="AA31" s="15">
        <f t="shared" si="1"/>
        <v>5.8823529411764701</v>
      </c>
      <c r="AB31" s="15">
        <f t="shared" si="11"/>
        <v>17.647058823529413</v>
      </c>
      <c r="AC31" s="15">
        <f t="shared" si="12"/>
        <v>0</v>
      </c>
      <c r="AD31" s="15">
        <f t="shared" si="13"/>
        <v>17.647058823529413</v>
      </c>
      <c r="AE31" s="15">
        <f t="shared" si="14"/>
        <v>0</v>
      </c>
      <c r="AF31" s="15">
        <f t="shared" si="15"/>
        <v>0</v>
      </c>
      <c r="AG31" s="15">
        <f t="shared" si="16"/>
        <v>35.294117647058826</v>
      </c>
      <c r="AH31" s="15">
        <f t="shared" si="17"/>
        <v>0</v>
      </c>
      <c r="AI31" s="15">
        <f t="shared" si="18"/>
        <v>0</v>
      </c>
      <c r="AJ31" s="15">
        <f t="shared" si="19"/>
        <v>5.8823529411764701</v>
      </c>
      <c r="AK31" s="15">
        <f t="shared" si="20"/>
        <v>5.8823529411764701</v>
      </c>
      <c r="AL31" s="15">
        <f t="shared" si="21"/>
        <v>0</v>
      </c>
      <c r="AM31" s="15">
        <f t="shared" si="22"/>
        <v>0</v>
      </c>
      <c r="AN31" s="15">
        <f t="shared" si="23"/>
        <v>5.8823529411764701</v>
      </c>
      <c r="AO31" s="15">
        <f t="shared" si="2"/>
        <v>0</v>
      </c>
      <c r="AP31" s="15">
        <f t="shared" si="3"/>
        <v>11.76470588235294</v>
      </c>
      <c r="AQ31" s="15">
        <f t="shared" si="4"/>
        <v>0</v>
      </c>
      <c r="AR31" s="15">
        <f t="shared" si="5"/>
        <v>0</v>
      </c>
      <c r="AS31" s="15">
        <f t="shared" si="6"/>
        <v>0</v>
      </c>
      <c r="AT31" s="15">
        <f t="shared" si="7"/>
        <v>11.76470588235294</v>
      </c>
      <c r="AU31" s="15">
        <f t="shared" si="8"/>
        <v>0</v>
      </c>
      <c r="AV31" s="15">
        <f t="shared" si="9"/>
        <v>0</v>
      </c>
      <c r="AW31" s="15">
        <f t="shared" si="10"/>
        <v>0</v>
      </c>
    </row>
    <row r="32" spans="1:49" x14ac:dyDescent="0.25">
      <c r="A32" s="9">
        <v>570923</v>
      </c>
      <c r="B32" s="9" t="s">
        <v>30</v>
      </c>
      <c r="C32" s="10">
        <v>25</v>
      </c>
      <c r="D32" s="11">
        <v>6</v>
      </c>
      <c r="E32" s="11">
        <v>5</v>
      </c>
      <c r="F32" s="12">
        <v>0</v>
      </c>
      <c r="G32" s="12">
        <v>5</v>
      </c>
      <c r="H32" s="12">
        <v>0</v>
      </c>
      <c r="I32" s="11">
        <v>0</v>
      </c>
      <c r="J32" s="12">
        <v>0</v>
      </c>
      <c r="K32" s="12">
        <v>5</v>
      </c>
      <c r="L32" s="12">
        <v>0</v>
      </c>
      <c r="M32" s="12">
        <v>2</v>
      </c>
      <c r="N32" s="12">
        <v>0</v>
      </c>
      <c r="O32" s="12">
        <v>0</v>
      </c>
      <c r="P32" s="12">
        <v>1</v>
      </c>
      <c r="Q32" s="12">
        <v>2</v>
      </c>
      <c r="R32" s="12">
        <v>1</v>
      </c>
      <c r="S32" s="13">
        <v>2</v>
      </c>
      <c r="T32" s="12">
        <v>0</v>
      </c>
      <c r="U32" s="12">
        <v>0</v>
      </c>
      <c r="V32" s="12">
        <v>0</v>
      </c>
      <c r="W32" s="13">
        <v>1</v>
      </c>
      <c r="X32" s="12">
        <v>0</v>
      </c>
      <c r="Y32" s="13">
        <v>0</v>
      </c>
      <c r="Z32" s="14">
        <v>0</v>
      </c>
      <c r="AA32" s="15">
        <f t="shared" si="1"/>
        <v>24</v>
      </c>
      <c r="AB32" s="15">
        <f t="shared" si="11"/>
        <v>20</v>
      </c>
      <c r="AC32" s="15">
        <f t="shared" si="12"/>
        <v>0</v>
      </c>
      <c r="AD32" s="15">
        <f t="shared" si="13"/>
        <v>20</v>
      </c>
      <c r="AE32" s="15">
        <f t="shared" si="14"/>
        <v>0</v>
      </c>
      <c r="AF32" s="15">
        <f t="shared" si="15"/>
        <v>0</v>
      </c>
      <c r="AG32" s="15">
        <f t="shared" si="16"/>
        <v>0</v>
      </c>
      <c r="AH32" s="15">
        <f t="shared" si="17"/>
        <v>20</v>
      </c>
      <c r="AI32" s="15">
        <f t="shared" si="18"/>
        <v>0</v>
      </c>
      <c r="AJ32" s="15">
        <f t="shared" si="19"/>
        <v>8</v>
      </c>
      <c r="AK32" s="15">
        <f t="shared" si="20"/>
        <v>0</v>
      </c>
      <c r="AL32" s="15">
        <f t="shared" si="21"/>
        <v>0</v>
      </c>
      <c r="AM32" s="15">
        <f t="shared" si="22"/>
        <v>4</v>
      </c>
      <c r="AN32" s="15">
        <f t="shared" si="23"/>
        <v>8</v>
      </c>
      <c r="AO32" s="15">
        <f t="shared" si="2"/>
        <v>4</v>
      </c>
      <c r="AP32" s="15">
        <f t="shared" si="3"/>
        <v>8</v>
      </c>
      <c r="AQ32" s="15">
        <f t="shared" si="4"/>
        <v>0</v>
      </c>
      <c r="AR32" s="15">
        <f t="shared" si="5"/>
        <v>0</v>
      </c>
      <c r="AS32" s="15">
        <f t="shared" si="6"/>
        <v>0</v>
      </c>
      <c r="AT32" s="15">
        <f t="shared" si="7"/>
        <v>4</v>
      </c>
      <c r="AU32" s="15">
        <f t="shared" si="8"/>
        <v>0</v>
      </c>
      <c r="AV32" s="15">
        <f t="shared" si="9"/>
        <v>0</v>
      </c>
      <c r="AW32" s="15">
        <f t="shared" si="10"/>
        <v>0</v>
      </c>
    </row>
    <row r="33" spans="1:49" x14ac:dyDescent="0.25">
      <c r="A33" s="9">
        <v>571938</v>
      </c>
      <c r="B33" s="9" t="s">
        <v>31</v>
      </c>
      <c r="C33" s="10">
        <v>25</v>
      </c>
      <c r="D33" s="11">
        <v>2</v>
      </c>
      <c r="E33" s="11">
        <v>6</v>
      </c>
      <c r="F33" s="12">
        <v>0</v>
      </c>
      <c r="G33" s="12">
        <v>6</v>
      </c>
      <c r="H33" s="12">
        <v>0</v>
      </c>
      <c r="I33" s="11">
        <v>0</v>
      </c>
      <c r="J33" s="12">
        <v>1</v>
      </c>
      <c r="K33" s="12">
        <v>10</v>
      </c>
      <c r="L33" s="12">
        <v>0</v>
      </c>
      <c r="M33" s="12">
        <v>0</v>
      </c>
      <c r="N33" s="12">
        <v>0</v>
      </c>
      <c r="O33" s="12">
        <v>0</v>
      </c>
      <c r="P33" s="12">
        <v>0</v>
      </c>
      <c r="Q33" s="12">
        <v>3</v>
      </c>
      <c r="R33" s="12">
        <v>0</v>
      </c>
      <c r="S33" s="13">
        <v>2</v>
      </c>
      <c r="T33" s="12">
        <v>0</v>
      </c>
      <c r="U33" s="12">
        <v>0</v>
      </c>
      <c r="V33" s="13">
        <v>1</v>
      </c>
      <c r="W33" s="12">
        <v>0</v>
      </c>
      <c r="X33" s="12">
        <v>0</v>
      </c>
      <c r="Y33" s="13">
        <v>0</v>
      </c>
      <c r="Z33" s="14">
        <v>0</v>
      </c>
      <c r="AA33" s="15">
        <f t="shared" si="1"/>
        <v>8</v>
      </c>
      <c r="AB33" s="15">
        <f t="shared" si="11"/>
        <v>24</v>
      </c>
      <c r="AC33" s="15">
        <f t="shared" si="12"/>
        <v>0</v>
      </c>
      <c r="AD33" s="15">
        <f t="shared" si="13"/>
        <v>24</v>
      </c>
      <c r="AE33" s="15">
        <f t="shared" si="14"/>
        <v>0</v>
      </c>
      <c r="AF33" s="15">
        <f t="shared" si="15"/>
        <v>0</v>
      </c>
      <c r="AG33" s="15">
        <f t="shared" si="16"/>
        <v>4</v>
      </c>
      <c r="AH33" s="15">
        <f t="shared" si="17"/>
        <v>40</v>
      </c>
      <c r="AI33" s="15">
        <f t="shared" si="18"/>
        <v>0</v>
      </c>
      <c r="AJ33" s="15">
        <f t="shared" si="19"/>
        <v>0</v>
      </c>
      <c r="AK33" s="15">
        <f t="shared" si="20"/>
        <v>0</v>
      </c>
      <c r="AL33" s="15">
        <f t="shared" si="21"/>
        <v>0</v>
      </c>
      <c r="AM33" s="15">
        <f t="shared" si="22"/>
        <v>0</v>
      </c>
      <c r="AN33" s="15">
        <f t="shared" si="23"/>
        <v>12</v>
      </c>
      <c r="AO33" s="15">
        <f t="shared" si="2"/>
        <v>0</v>
      </c>
      <c r="AP33" s="15">
        <f t="shared" si="3"/>
        <v>8</v>
      </c>
      <c r="AQ33" s="15">
        <f t="shared" si="4"/>
        <v>0</v>
      </c>
      <c r="AR33" s="15">
        <f t="shared" si="5"/>
        <v>0</v>
      </c>
      <c r="AS33" s="15">
        <f t="shared" si="6"/>
        <v>4</v>
      </c>
      <c r="AT33" s="15">
        <f t="shared" si="7"/>
        <v>0</v>
      </c>
      <c r="AU33" s="15">
        <f t="shared" si="8"/>
        <v>0</v>
      </c>
      <c r="AV33" s="15">
        <f t="shared" si="9"/>
        <v>0</v>
      </c>
      <c r="AW33" s="15">
        <f t="shared" si="10"/>
        <v>0</v>
      </c>
    </row>
    <row r="34" spans="1:49" x14ac:dyDescent="0.25">
      <c r="A34" s="9">
        <v>565636</v>
      </c>
      <c r="B34" s="9" t="s">
        <v>32</v>
      </c>
      <c r="C34" s="10">
        <v>22</v>
      </c>
      <c r="D34" s="11">
        <v>0</v>
      </c>
      <c r="E34" s="11">
        <v>4</v>
      </c>
      <c r="F34" s="12">
        <v>0</v>
      </c>
      <c r="G34" s="12">
        <v>4</v>
      </c>
      <c r="H34" s="12">
        <v>0</v>
      </c>
      <c r="I34" s="11">
        <v>0</v>
      </c>
      <c r="J34" s="12">
        <v>3</v>
      </c>
      <c r="K34" s="12">
        <v>6</v>
      </c>
      <c r="L34" s="12">
        <v>0</v>
      </c>
      <c r="M34" s="12">
        <v>1</v>
      </c>
      <c r="N34" s="12">
        <v>1</v>
      </c>
      <c r="O34" s="12">
        <v>1</v>
      </c>
      <c r="P34" s="12">
        <v>0</v>
      </c>
      <c r="Q34" s="12">
        <v>2</v>
      </c>
      <c r="R34" s="12">
        <v>0</v>
      </c>
      <c r="S34" s="13">
        <v>2</v>
      </c>
      <c r="T34" s="12">
        <v>0</v>
      </c>
      <c r="U34" s="12">
        <v>0</v>
      </c>
      <c r="V34" s="12">
        <v>0</v>
      </c>
      <c r="W34" s="13">
        <v>2</v>
      </c>
      <c r="X34" s="12">
        <v>0</v>
      </c>
      <c r="Y34" s="13">
        <v>0</v>
      </c>
      <c r="Z34" s="14">
        <v>0</v>
      </c>
      <c r="AA34" s="15">
        <f t="shared" si="1"/>
        <v>0</v>
      </c>
      <c r="AB34" s="15">
        <f t="shared" si="11"/>
        <v>18.181818181818183</v>
      </c>
      <c r="AC34" s="15">
        <f t="shared" si="12"/>
        <v>0</v>
      </c>
      <c r="AD34" s="15">
        <f t="shared" si="13"/>
        <v>18.181818181818183</v>
      </c>
      <c r="AE34" s="15">
        <f t="shared" si="14"/>
        <v>0</v>
      </c>
      <c r="AF34" s="15">
        <f t="shared" si="15"/>
        <v>0</v>
      </c>
      <c r="AG34" s="15">
        <f t="shared" si="16"/>
        <v>13.636363636363635</v>
      </c>
      <c r="AH34" s="15">
        <f t="shared" si="17"/>
        <v>27.27272727272727</v>
      </c>
      <c r="AI34" s="15">
        <f t="shared" si="18"/>
        <v>0</v>
      </c>
      <c r="AJ34" s="15">
        <f t="shared" si="19"/>
        <v>4.5454545454545459</v>
      </c>
      <c r="AK34" s="15">
        <f t="shared" si="20"/>
        <v>4.5454545454545459</v>
      </c>
      <c r="AL34" s="15">
        <f t="shared" si="21"/>
        <v>4.5454545454545459</v>
      </c>
      <c r="AM34" s="15">
        <f t="shared" si="22"/>
        <v>0</v>
      </c>
      <c r="AN34" s="15">
        <f t="shared" si="23"/>
        <v>9.0909090909090917</v>
      </c>
      <c r="AO34" s="15">
        <f t="shared" si="2"/>
        <v>0</v>
      </c>
      <c r="AP34" s="15">
        <f t="shared" si="3"/>
        <v>9.0909090909090917</v>
      </c>
      <c r="AQ34" s="15">
        <f t="shared" si="4"/>
        <v>0</v>
      </c>
      <c r="AR34" s="15">
        <f t="shared" si="5"/>
        <v>0</v>
      </c>
      <c r="AS34" s="15">
        <f t="shared" si="6"/>
        <v>0</v>
      </c>
      <c r="AT34" s="15">
        <f t="shared" si="7"/>
        <v>9.0909090909090917</v>
      </c>
      <c r="AU34" s="15">
        <f t="shared" si="8"/>
        <v>0</v>
      </c>
      <c r="AV34" s="15">
        <f t="shared" si="9"/>
        <v>0</v>
      </c>
      <c r="AW34" s="15">
        <f t="shared" si="10"/>
        <v>0</v>
      </c>
    </row>
    <row r="35" spans="1:49" x14ac:dyDescent="0.25">
      <c r="A35" s="9">
        <v>573442</v>
      </c>
      <c r="B35" s="9" t="s">
        <v>33</v>
      </c>
      <c r="C35" s="10">
        <v>30</v>
      </c>
      <c r="D35" s="11">
        <v>2</v>
      </c>
      <c r="E35" s="11">
        <v>4</v>
      </c>
      <c r="F35" s="12">
        <v>0</v>
      </c>
      <c r="G35" s="12">
        <v>4</v>
      </c>
      <c r="H35" s="12">
        <v>0</v>
      </c>
      <c r="I35" s="11">
        <v>0</v>
      </c>
      <c r="J35" s="12">
        <v>5</v>
      </c>
      <c r="K35" s="12">
        <v>8</v>
      </c>
      <c r="L35" s="12">
        <v>2</v>
      </c>
      <c r="M35" s="12">
        <v>0</v>
      </c>
      <c r="N35" s="12">
        <v>0</v>
      </c>
      <c r="O35" s="12">
        <v>2</v>
      </c>
      <c r="P35" s="12">
        <v>1</v>
      </c>
      <c r="Q35" s="12">
        <v>1</v>
      </c>
      <c r="R35" s="12">
        <v>0</v>
      </c>
      <c r="S35" s="13">
        <v>3</v>
      </c>
      <c r="T35" s="12">
        <v>0</v>
      </c>
      <c r="U35" s="12">
        <v>0</v>
      </c>
      <c r="V35" s="12">
        <v>0</v>
      </c>
      <c r="W35" s="12">
        <v>2</v>
      </c>
      <c r="X35" s="12">
        <v>0</v>
      </c>
      <c r="Y35" s="13">
        <v>0</v>
      </c>
      <c r="Z35" s="14">
        <v>0</v>
      </c>
      <c r="AA35" s="15">
        <f t="shared" si="1"/>
        <v>6.666666666666667</v>
      </c>
      <c r="AB35" s="15">
        <f t="shared" si="11"/>
        <v>13.333333333333334</v>
      </c>
      <c r="AC35" s="15">
        <f t="shared" si="12"/>
        <v>0</v>
      </c>
      <c r="AD35" s="15">
        <f t="shared" si="13"/>
        <v>13.333333333333334</v>
      </c>
      <c r="AE35" s="15">
        <f t="shared" si="14"/>
        <v>0</v>
      </c>
      <c r="AF35" s="15">
        <f t="shared" si="15"/>
        <v>0</v>
      </c>
      <c r="AG35" s="15">
        <f t="shared" si="16"/>
        <v>16.666666666666664</v>
      </c>
      <c r="AH35" s="15">
        <f t="shared" si="17"/>
        <v>26.666666666666668</v>
      </c>
      <c r="AI35" s="15">
        <f t="shared" si="18"/>
        <v>6.666666666666667</v>
      </c>
      <c r="AJ35" s="15">
        <f t="shared" si="19"/>
        <v>0</v>
      </c>
      <c r="AK35" s="15">
        <f t="shared" si="20"/>
        <v>0</v>
      </c>
      <c r="AL35" s="15">
        <f t="shared" si="21"/>
        <v>6.666666666666667</v>
      </c>
      <c r="AM35" s="15">
        <f t="shared" si="22"/>
        <v>3.3333333333333335</v>
      </c>
      <c r="AN35" s="15">
        <f t="shared" si="23"/>
        <v>3.3333333333333335</v>
      </c>
      <c r="AO35" s="15">
        <f t="shared" si="2"/>
        <v>0</v>
      </c>
      <c r="AP35" s="15">
        <f t="shared" si="3"/>
        <v>10</v>
      </c>
      <c r="AQ35" s="15">
        <f t="shared" si="4"/>
        <v>0</v>
      </c>
      <c r="AR35" s="15">
        <f t="shared" si="5"/>
        <v>0</v>
      </c>
      <c r="AS35" s="15">
        <f t="shared" si="6"/>
        <v>0</v>
      </c>
      <c r="AT35" s="15">
        <f t="shared" si="7"/>
        <v>6.666666666666667</v>
      </c>
      <c r="AU35" s="15">
        <f t="shared" si="8"/>
        <v>0</v>
      </c>
      <c r="AV35" s="15">
        <f t="shared" si="9"/>
        <v>0</v>
      </c>
      <c r="AW35" s="15">
        <f t="shared" si="10"/>
        <v>0</v>
      </c>
    </row>
    <row r="36" spans="1:49" x14ac:dyDescent="0.25">
      <c r="A36" s="9">
        <v>599573</v>
      </c>
      <c r="B36" s="9" t="s">
        <v>34</v>
      </c>
      <c r="C36" s="10">
        <v>10</v>
      </c>
      <c r="D36" s="11">
        <v>1</v>
      </c>
      <c r="E36" s="11">
        <v>2</v>
      </c>
      <c r="F36" s="12">
        <v>0</v>
      </c>
      <c r="G36" s="12">
        <v>2</v>
      </c>
      <c r="H36" s="12">
        <v>0</v>
      </c>
      <c r="I36" s="11">
        <v>0</v>
      </c>
      <c r="J36" s="12">
        <v>0</v>
      </c>
      <c r="K36" s="12">
        <v>1</v>
      </c>
      <c r="L36" s="12">
        <v>0</v>
      </c>
      <c r="M36" s="12">
        <v>1</v>
      </c>
      <c r="N36" s="12">
        <v>0</v>
      </c>
      <c r="O36" s="12">
        <v>1</v>
      </c>
      <c r="P36" s="12">
        <v>0</v>
      </c>
      <c r="Q36" s="12">
        <v>2</v>
      </c>
      <c r="R36" s="12">
        <v>0</v>
      </c>
      <c r="S36" s="13">
        <v>1</v>
      </c>
      <c r="T36" s="12">
        <v>0</v>
      </c>
      <c r="U36" s="12">
        <v>0</v>
      </c>
      <c r="V36" s="12">
        <v>0</v>
      </c>
      <c r="W36" s="12">
        <v>1</v>
      </c>
      <c r="X36" s="12">
        <v>0</v>
      </c>
      <c r="Y36" s="13">
        <v>0</v>
      </c>
      <c r="Z36" s="14">
        <v>0</v>
      </c>
      <c r="AA36" s="15">
        <f t="shared" si="1"/>
        <v>10</v>
      </c>
      <c r="AB36" s="15">
        <f t="shared" si="11"/>
        <v>20</v>
      </c>
      <c r="AC36" s="15">
        <f t="shared" si="12"/>
        <v>0</v>
      </c>
      <c r="AD36" s="15">
        <f t="shared" si="13"/>
        <v>20</v>
      </c>
      <c r="AE36" s="15">
        <f t="shared" si="14"/>
        <v>0</v>
      </c>
      <c r="AF36" s="15">
        <f t="shared" si="15"/>
        <v>0</v>
      </c>
      <c r="AG36" s="15">
        <f t="shared" si="16"/>
        <v>0</v>
      </c>
      <c r="AH36" s="15">
        <f t="shared" si="17"/>
        <v>10</v>
      </c>
      <c r="AI36" s="15">
        <f t="shared" si="18"/>
        <v>0</v>
      </c>
      <c r="AJ36" s="15">
        <f t="shared" si="19"/>
        <v>10</v>
      </c>
      <c r="AK36" s="15">
        <f t="shared" si="20"/>
        <v>0</v>
      </c>
      <c r="AL36" s="15">
        <f t="shared" si="21"/>
        <v>10</v>
      </c>
      <c r="AM36" s="15">
        <f t="shared" si="22"/>
        <v>0</v>
      </c>
      <c r="AN36" s="15">
        <f t="shared" si="23"/>
        <v>20</v>
      </c>
      <c r="AO36" s="15">
        <f t="shared" si="2"/>
        <v>0</v>
      </c>
      <c r="AP36" s="15">
        <f t="shared" si="3"/>
        <v>10</v>
      </c>
      <c r="AQ36" s="15">
        <f t="shared" si="4"/>
        <v>0</v>
      </c>
      <c r="AR36" s="15">
        <f t="shared" si="5"/>
        <v>0</v>
      </c>
      <c r="AS36" s="15">
        <f t="shared" si="6"/>
        <v>0</v>
      </c>
      <c r="AT36" s="15">
        <f t="shared" si="7"/>
        <v>10</v>
      </c>
      <c r="AU36" s="15">
        <f t="shared" si="8"/>
        <v>0</v>
      </c>
      <c r="AV36" s="15">
        <f t="shared" si="9"/>
        <v>0</v>
      </c>
      <c r="AW36" s="15">
        <f t="shared" si="10"/>
        <v>0</v>
      </c>
    </row>
    <row r="37" spans="1:49" x14ac:dyDescent="0.25">
      <c r="A37" s="9">
        <v>573493</v>
      </c>
      <c r="B37" s="9" t="s">
        <v>35</v>
      </c>
      <c r="C37" s="10">
        <v>253</v>
      </c>
      <c r="D37" s="11">
        <v>28</v>
      </c>
      <c r="E37" s="11">
        <v>38</v>
      </c>
      <c r="F37" s="12">
        <v>0</v>
      </c>
      <c r="G37" s="12">
        <v>37</v>
      </c>
      <c r="H37" s="12">
        <v>0</v>
      </c>
      <c r="I37" s="11">
        <v>1</v>
      </c>
      <c r="J37" s="12">
        <v>25</v>
      </c>
      <c r="K37" s="12">
        <v>38</v>
      </c>
      <c r="L37" s="12">
        <v>13</v>
      </c>
      <c r="M37" s="12">
        <v>25</v>
      </c>
      <c r="N37" s="12">
        <v>5</v>
      </c>
      <c r="O37" s="12">
        <v>7</v>
      </c>
      <c r="P37" s="12">
        <v>2</v>
      </c>
      <c r="Q37" s="13">
        <v>25</v>
      </c>
      <c r="R37" s="12">
        <v>4</v>
      </c>
      <c r="S37" s="13">
        <v>2</v>
      </c>
      <c r="T37" s="12">
        <v>4</v>
      </c>
      <c r="U37" s="12">
        <v>8</v>
      </c>
      <c r="V37" s="13">
        <v>4</v>
      </c>
      <c r="W37" s="12">
        <v>23</v>
      </c>
      <c r="X37" s="12">
        <v>0</v>
      </c>
      <c r="Y37" s="13">
        <v>0</v>
      </c>
      <c r="Z37" s="14">
        <v>2</v>
      </c>
      <c r="AA37" s="15">
        <f t="shared" si="1"/>
        <v>11.067193675889328</v>
      </c>
      <c r="AB37" s="15">
        <f t="shared" si="11"/>
        <v>15.019762845849801</v>
      </c>
      <c r="AC37" s="15">
        <f t="shared" si="12"/>
        <v>0</v>
      </c>
      <c r="AD37" s="15">
        <f t="shared" si="13"/>
        <v>14.624505928853754</v>
      </c>
      <c r="AE37" s="15">
        <f t="shared" si="14"/>
        <v>0</v>
      </c>
      <c r="AF37" s="15">
        <f t="shared" si="15"/>
        <v>0.39525691699604742</v>
      </c>
      <c r="AG37" s="15">
        <f t="shared" si="16"/>
        <v>9.8814229249011856</v>
      </c>
      <c r="AH37" s="15">
        <f t="shared" si="17"/>
        <v>15.019762845849801</v>
      </c>
      <c r="AI37" s="15">
        <f t="shared" si="18"/>
        <v>5.1383399209486171</v>
      </c>
      <c r="AJ37" s="15">
        <f t="shared" si="19"/>
        <v>9.8814229249011856</v>
      </c>
      <c r="AK37" s="15">
        <f t="shared" si="20"/>
        <v>1.9762845849802373</v>
      </c>
      <c r="AL37" s="15">
        <f t="shared" si="21"/>
        <v>2.766798418972332</v>
      </c>
      <c r="AM37" s="15">
        <f t="shared" si="22"/>
        <v>0.79051383399209485</v>
      </c>
      <c r="AN37" s="15">
        <f t="shared" si="23"/>
        <v>9.8814229249011856</v>
      </c>
      <c r="AO37" s="15">
        <f t="shared" si="2"/>
        <v>1.5810276679841897</v>
      </c>
      <c r="AP37" s="15">
        <f t="shared" si="3"/>
        <v>0.79051383399209485</v>
      </c>
      <c r="AQ37" s="15">
        <f t="shared" si="4"/>
        <v>1.5810276679841897</v>
      </c>
      <c r="AR37" s="15">
        <f t="shared" si="5"/>
        <v>3.1620553359683794</v>
      </c>
      <c r="AS37" s="15">
        <f t="shared" si="6"/>
        <v>1.5810276679841897</v>
      </c>
      <c r="AT37" s="15">
        <f t="shared" si="7"/>
        <v>9.0909090909090917</v>
      </c>
      <c r="AU37" s="15">
        <f t="shared" si="8"/>
        <v>0</v>
      </c>
      <c r="AV37" s="15">
        <f t="shared" si="9"/>
        <v>0</v>
      </c>
      <c r="AW37" s="15">
        <f t="shared" si="10"/>
        <v>0.79051383399209485</v>
      </c>
    </row>
    <row r="38" spans="1:49" x14ac:dyDescent="0.25">
      <c r="A38" s="9">
        <v>571881</v>
      </c>
      <c r="B38" s="9" t="s">
        <v>36</v>
      </c>
      <c r="C38" s="10">
        <v>13</v>
      </c>
      <c r="D38" s="11">
        <v>1</v>
      </c>
      <c r="E38" s="11">
        <v>2</v>
      </c>
      <c r="F38" s="12">
        <v>0</v>
      </c>
      <c r="G38" s="12">
        <v>2</v>
      </c>
      <c r="H38" s="12">
        <v>0</v>
      </c>
      <c r="I38" s="11">
        <v>0</v>
      </c>
      <c r="J38" s="12">
        <v>0</v>
      </c>
      <c r="K38" s="12">
        <v>2</v>
      </c>
      <c r="L38" s="12">
        <v>1</v>
      </c>
      <c r="M38" s="12">
        <v>3</v>
      </c>
      <c r="N38" s="12">
        <v>0</v>
      </c>
      <c r="O38" s="12">
        <v>0</v>
      </c>
      <c r="P38" s="12">
        <v>0</v>
      </c>
      <c r="Q38" s="12">
        <v>0</v>
      </c>
      <c r="R38" s="12">
        <v>0</v>
      </c>
      <c r="S38" s="13">
        <v>2</v>
      </c>
      <c r="T38" s="12">
        <v>0</v>
      </c>
      <c r="U38" s="12">
        <v>0</v>
      </c>
      <c r="V38" s="12">
        <v>0</v>
      </c>
      <c r="W38" s="13">
        <v>2</v>
      </c>
      <c r="X38" s="12">
        <v>0</v>
      </c>
      <c r="Y38" s="13">
        <v>0</v>
      </c>
      <c r="Z38" s="14">
        <v>0</v>
      </c>
      <c r="AA38" s="15">
        <f t="shared" si="1"/>
        <v>7.6923076923076925</v>
      </c>
      <c r="AB38" s="15">
        <f t="shared" si="11"/>
        <v>15.384615384615385</v>
      </c>
      <c r="AC38" s="15">
        <f t="shared" si="12"/>
        <v>0</v>
      </c>
      <c r="AD38" s="15">
        <f t="shared" si="13"/>
        <v>15.384615384615385</v>
      </c>
      <c r="AE38" s="15">
        <f t="shared" si="14"/>
        <v>0</v>
      </c>
      <c r="AF38" s="15">
        <f t="shared" si="15"/>
        <v>0</v>
      </c>
      <c r="AG38" s="15">
        <f t="shared" si="16"/>
        <v>0</v>
      </c>
      <c r="AH38" s="15">
        <f t="shared" si="17"/>
        <v>15.384615384615385</v>
      </c>
      <c r="AI38" s="15">
        <f t="shared" si="18"/>
        <v>7.6923076923076925</v>
      </c>
      <c r="AJ38" s="15">
        <f t="shared" si="19"/>
        <v>23.076923076923077</v>
      </c>
      <c r="AK38" s="15">
        <f t="shared" si="20"/>
        <v>0</v>
      </c>
      <c r="AL38" s="15">
        <f t="shared" si="21"/>
        <v>0</v>
      </c>
      <c r="AM38" s="15">
        <f t="shared" si="22"/>
        <v>0</v>
      </c>
      <c r="AN38" s="15">
        <f t="shared" si="23"/>
        <v>0</v>
      </c>
      <c r="AO38" s="15">
        <f t="shared" si="2"/>
        <v>0</v>
      </c>
      <c r="AP38" s="15">
        <f t="shared" si="3"/>
        <v>15.384615384615385</v>
      </c>
      <c r="AQ38" s="15">
        <f t="shared" si="4"/>
        <v>0</v>
      </c>
      <c r="AR38" s="15">
        <f t="shared" si="5"/>
        <v>0</v>
      </c>
      <c r="AS38" s="15">
        <f t="shared" si="6"/>
        <v>0</v>
      </c>
      <c r="AT38" s="15">
        <f t="shared" si="7"/>
        <v>15.384615384615385</v>
      </c>
      <c r="AU38" s="15">
        <f t="shared" si="8"/>
        <v>0</v>
      </c>
      <c r="AV38" s="15">
        <f t="shared" si="9"/>
        <v>0</v>
      </c>
      <c r="AW38" s="15">
        <f t="shared" si="10"/>
        <v>0</v>
      </c>
    </row>
    <row r="39" spans="1:49" x14ac:dyDescent="0.25">
      <c r="A39" s="9">
        <v>577600</v>
      </c>
      <c r="B39" s="9" t="s">
        <v>37</v>
      </c>
      <c r="C39" s="10">
        <v>19</v>
      </c>
      <c r="D39" s="11">
        <v>4</v>
      </c>
      <c r="E39" s="11">
        <v>1</v>
      </c>
      <c r="F39" s="12">
        <v>0</v>
      </c>
      <c r="G39" s="12">
        <v>1</v>
      </c>
      <c r="H39" s="12">
        <v>0</v>
      </c>
      <c r="I39" s="11">
        <v>0</v>
      </c>
      <c r="J39" s="12">
        <v>4</v>
      </c>
      <c r="K39" s="12">
        <v>2</v>
      </c>
      <c r="L39" s="12">
        <v>0</v>
      </c>
      <c r="M39" s="12">
        <v>4</v>
      </c>
      <c r="N39" s="12">
        <v>0</v>
      </c>
      <c r="O39" s="12">
        <v>0</v>
      </c>
      <c r="P39" s="12">
        <v>1</v>
      </c>
      <c r="Q39" s="12">
        <v>1</v>
      </c>
      <c r="R39" s="12">
        <v>0</v>
      </c>
      <c r="S39" s="13">
        <v>2</v>
      </c>
      <c r="T39" s="12">
        <v>0</v>
      </c>
      <c r="U39" s="12">
        <v>0</v>
      </c>
      <c r="V39" s="12">
        <v>0</v>
      </c>
      <c r="W39" s="12">
        <v>0</v>
      </c>
      <c r="X39" s="12">
        <v>0</v>
      </c>
      <c r="Y39" s="13">
        <v>0</v>
      </c>
      <c r="Z39" s="14">
        <v>0</v>
      </c>
      <c r="AA39" s="15">
        <f t="shared" si="1"/>
        <v>21.052631578947366</v>
      </c>
      <c r="AB39" s="15">
        <f t="shared" si="11"/>
        <v>5.2631578947368416</v>
      </c>
      <c r="AC39" s="15">
        <f t="shared" si="12"/>
        <v>0</v>
      </c>
      <c r="AD39" s="15">
        <f t="shared" si="13"/>
        <v>5.2631578947368416</v>
      </c>
      <c r="AE39" s="15">
        <f t="shared" si="14"/>
        <v>0</v>
      </c>
      <c r="AF39" s="15">
        <f t="shared" si="15"/>
        <v>0</v>
      </c>
      <c r="AG39" s="15">
        <f t="shared" si="16"/>
        <v>21.052631578947366</v>
      </c>
      <c r="AH39" s="15">
        <f t="shared" si="17"/>
        <v>10.526315789473683</v>
      </c>
      <c r="AI39" s="15">
        <f t="shared" si="18"/>
        <v>0</v>
      </c>
      <c r="AJ39" s="15">
        <f t="shared" si="19"/>
        <v>21.052631578947366</v>
      </c>
      <c r="AK39" s="15">
        <f t="shared" si="20"/>
        <v>0</v>
      </c>
      <c r="AL39" s="15">
        <f t="shared" si="21"/>
        <v>0</v>
      </c>
      <c r="AM39" s="15">
        <f t="shared" si="22"/>
        <v>5.2631578947368416</v>
      </c>
      <c r="AN39" s="15">
        <f t="shared" si="23"/>
        <v>5.2631578947368416</v>
      </c>
      <c r="AO39" s="15">
        <f t="shared" si="2"/>
        <v>0</v>
      </c>
      <c r="AP39" s="15">
        <f t="shared" si="3"/>
        <v>10.526315789473683</v>
      </c>
      <c r="AQ39" s="15">
        <f t="shared" si="4"/>
        <v>0</v>
      </c>
      <c r="AR39" s="15">
        <f t="shared" si="5"/>
        <v>0</v>
      </c>
      <c r="AS39" s="15">
        <f t="shared" si="6"/>
        <v>0</v>
      </c>
      <c r="AT39" s="15">
        <f t="shared" si="7"/>
        <v>0</v>
      </c>
      <c r="AU39" s="15">
        <f t="shared" si="8"/>
        <v>0</v>
      </c>
      <c r="AV39" s="15">
        <f t="shared" si="9"/>
        <v>0</v>
      </c>
      <c r="AW39" s="15">
        <f t="shared" si="10"/>
        <v>0</v>
      </c>
    </row>
    <row r="40" spans="1:49" x14ac:dyDescent="0.25">
      <c r="A40" s="9">
        <v>577626</v>
      </c>
      <c r="B40" s="9" t="s">
        <v>38</v>
      </c>
      <c r="C40" s="10">
        <v>2123</v>
      </c>
      <c r="D40" s="11">
        <v>51</v>
      </c>
      <c r="E40" s="11">
        <v>401</v>
      </c>
      <c r="F40" s="12">
        <v>0</v>
      </c>
      <c r="G40" s="12">
        <v>389</v>
      </c>
      <c r="H40" s="12">
        <v>3</v>
      </c>
      <c r="I40" s="11">
        <v>9</v>
      </c>
      <c r="J40" s="12">
        <v>191</v>
      </c>
      <c r="K40" s="12">
        <v>531</v>
      </c>
      <c r="L40" s="12">
        <v>54</v>
      </c>
      <c r="M40" s="12">
        <v>116</v>
      </c>
      <c r="N40" s="12">
        <v>36</v>
      </c>
      <c r="O40" s="12">
        <v>44</v>
      </c>
      <c r="P40" s="12">
        <v>75</v>
      </c>
      <c r="Q40" s="13">
        <v>258</v>
      </c>
      <c r="R40" s="12">
        <v>24</v>
      </c>
      <c r="S40" s="13">
        <v>5</v>
      </c>
      <c r="T40" s="12">
        <v>49</v>
      </c>
      <c r="U40" s="12">
        <v>65</v>
      </c>
      <c r="V40" s="13">
        <v>58</v>
      </c>
      <c r="W40" s="13">
        <v>162</v>
      </c>
      <c r="X40" s="12">
        <v>0</v>
      </c>
      <c r="Y40" s="13">
        <v>0</v>
      </c>
      <c r="Z40" s="14">
        <v>3</v>
      </c>
      <c r="AA40" s="15">
        <f t="shared" si="1"/>
        <v>2.4022609514837492</v>
      </c>
      <c r="AB40" s="15">
        <f t="shared" si="11"/>
        <v>18.888365520489874</v>
      </c>
      <c r="AC40" s="15">
        <f t="shared" si="12"/>
        <v>0</v>
      </c>
      <c r="AD40" s="15">
        <f t="shared" si="13"/>
        <v>18.323127649552521</v>
      </c>
      <c r="AE40" s="15">
        <f t="shared" si="14"/>
        <v>0.1413094677343382</v>
      </c>
      <c r="AF40" s="15">
        <f t="shared" si="15"/>
        <v>0.42392840320301461</v>
      </c>
      <c r="AG40" s="15">
        <f t="shared" si="16"/>
        <v>8.9967027790861991</v>
      </c>
      <c r="AH40" s="15">
        <f t="shared" si="17"/>
        <v>25.011775788977864</v>
      </c>
      <c r="AI40" s="15">
        <f t="shared" si="18"/>
        <v>2.5435704192180877</v>
      </c>
      <c r="AJ40" s="15">
        <f t="shared" si="19"/>
        <v>5.4639660857277432</v>
      </c>
      <c r="AK40" s="15">
        <f t="shared" si="20"/>
        <v>1.6957136128120585</v>
      </c>
      <c r="AL40" s="15">
        <f t="shared" si="21"/>
        <v>2.0725388601036272</v>
      </c>
      <c r="AM40" s="15">
        <f t="shared" si="22"/>
        <v>3.532736693358455</v>
      </c>
      <c r="AN40" s="15">
        <f t="shared" si="23"/>
        <v>12.152614225153085</v>
      </c>
      <c r="AO40" s="15">
        <f t="shared" si="2"/>
        <v>1.1304757418747056</v>
      </c>
      <c r="AP40" s="15">
        <f t="shared" si="3"/>
        <v>0.23551577955723035</v>
      </c>
      <c r="AQ40" s="15">
        <f t="shared" si="4"/>
        <v>2.3080546396608574</v>
      </c>
      <c r="AR40" s="15">
        <f t="shared" si="5"/>
        <v>3.0617051342439945</v>
      </c>
      <c r="AS40" s="15">
        <f t="shared" si="6"/>
        <v>2.7319830428638716</v>
      </c>
      <c r="AT40" s="15">
        <f t="shared" si="7"/>
        <v>7.6307112576542631</v>
      </c>
      <c r="AU40" s="15">
        <f t="shared" si="8"/>
        <v>0</v>
      </c>
      <c r="AV40" s="15">
        <f t="shared" si="9"/>
        <v>0</v>
      </c>
      <c r="AW40" s="15">
        <f t="shared" si="10"/>
        <v>0.1413094677343382</v>
      </c>
    </row>
    <row r="41" spans="1:49" x14ac:dyDescent="0.25">
      <c r="A41" s="9">
        <v>577677</v>
      </c>
      <c r="B41" s="9" t="s">
        <v>39</v>
      </c>
      <c r="C41" s="10">
        <v>67</v>
      </c>
      <c r="D41" s="11">
        <v>13</v>
      </c>
      <c r="E41" s="11">
        <v>11</v>
      </c>
      <c r="F41" s="12">
        <v>0</v>
      </c>
      <c r="G41" s="12">
        <v>11</v>
      </c>
      <c r="H41" s="12">
        <v>0</v>
      </c>
      <c r="I41" s="11">
        <v>0</v>
      </c>
      <c r="J41" s="12">
        <v>8</v>
      </c>
      <c r="K41" s="12">
        <v>9</v>
      </c>
      <c r="L41" s="12">
        <v>2</v>
      </c>
      <c r="M41" s="12">
        <v>5</v>
      </c>
      <c r="N41" s="12">
        <v>1</v>
      </c>
      <c r="O41" s="12">
        <v>1</v>
      </c>
      <c r="P41" s="12">
        <v>0</v>
      </c>
      <c r="Q41" s="12">
        <v>7</v>
      </c>
      <c r="R41" s="12">
        <v>0</v>
      </c>
      <c r="S41" s="13">
        <v>3</v>
      </c>
      <c r="T41" s="12">
        <v>2</v>
      </c>
      <c r="U41" s="12">
        <v>0</v>
      </c>
      <c r="V41" s="12">
        <v>0</v>
      </c>
      <c r="W41" s="13">
        <v>3</v>
      </c>
      <c r="X41" s="12">
        <v>0</v>
      </c>
      <c r="Y41" s="13">
        <v>0</v>
      </c>
      <c r="Z41" s="14">
        <v>2</v>
      </c>
      <c r="AA41" s="15">
        <f t="shared" si="1"/>
        <v>19.402985074626866</v>
      </c>
      <c r="AB41" s="15">
        <f t="shared" si="11"/>
        <v>16.417910447761194</v>
      </c>
      <c r="AC41" s="15">
        <f t="shared" si="12"/>
        <v>0</v>
      </c>
      <c r="AD41" s="15">
        <f t="shared" si="13"/>
        <v>16.417910447761194</v>
      </c>
      <c r="AE41" s="15">
        <f t="shared" si="14"/>
        <v>0</v>
      </c>
      <c r="AF41" s="15">
        <f t="shared" si="15"/>
        <v>0</v>
      </c>
      <c r="AG41" s="15">
        <f t="shared" si="16"/>
        <v>11.940298507462686</v>
      </c>
      <c r="AH41" s="15">
        <f t="shared" si="17"/>
        <v>13.432835820895523</v>
      </c>
      <c r="AI41" s="15">
        <f t="shared" si="18"/>
        <v>2.9850746268656714</v>
      </c>
      <c r="AJ41" s="15">
        <f t="shared" si="19"/>
        <v>7.4626865671641784</v>
      </c>
      <c r="AK41" s="15">
        <f t="shared" si="20"/>
        <v>1.4925373134328357</v>
      </c>
      <c r="AL41" s="15">
        <f t="shared" si="21"/>
        <v>1.4925373134328357</v>
      </c>
      <c r="AM41" s="15">
        <f t="shared" si="22"/>
        <v>0</v>
      </c>
      <c r="AN41" s="15">
        <f t="shared" si="23"/>
        <v>10.44776119402985</v>
      </c>
      <c r="AO41" s="15">
        <f t="shared" si="2"/>
        <v>0</v>
      </c>
      <c r="AP41" s="15">
        <f t="shared" si="3"/>
        <v>4.4776119402985071</v>
      </c>
      <c r="AQ41" s="15">
        <f t="shared" si="4"/>
        <v>2.9850746268656714</v>
      </c>
      <c r="AR41" s="15">
        <f t="shared" si="5"/>
        <v>0</v>
      </c>
      <c r="AS41" s="15">
        <f t="shared" si="6"/>
        <v>0</v>
      </c>
      <c r="AT41" s="15">
        <f t="shared" si="7"/>
        <v>4.4776119402985071</v>
      </c>
      <c r="AU41" s="15">
        <f t="shared" si="8"/>
        <v>0</v>
      </c>
      <c r="AV41" s="15">
        <f t="shared" si="9"/>
        <v>0</v>
      </c>
      <c r="AW41" s="15">
        <f t="shared" si="10"/>
        <v>2.9850746268656714</v>
      </c>
    </row>
    <row r="42" spans="1:49" x14ac:dyDescent="0.25">
      <c r="A42" s="9">
        <v>577685</v>
      </c>
      <c r="B42" s="9" t="s">
        <v>40</v>
      </c>
      <c r="C42" s="10">
        <v>56</v>
      </c>
      <c r="D42" s="11">
        <v>14</v>
      </c>
      <c r="E42" s="11">
        <v>8</v>
      </c>
      <c r="F42" s="12">
        <v>0</v>
      </c>
      <c r="G42" s="12">
        <v>8</v>
      </c>
      <c r="H42" s="12">
        <v>0</v>
      </c>
      <c r="I42" s="11">
        <v>0</v>
      </c>
      <c r="J42" s="12">
        <v>4</v>
      </c>
      <c r="K42" s="12">
        <v>12</v>
      </c>
      <c r="L42" s="12">
        <v>2</v>
      </c>
      <c r="M42" s="12">
        <v>5</v>
      </c>
      <c r="N42" s="12">
        <v>0</v>
      </c>
      <c r="O42" s="12">
        <v>0</v>
      </c>
      <c r="P42" s="12">
        <v>0</v>
      </c>
      <c r="Q42" s="13">
        <v>4</v>
      </c>
      <c r="R42" s="12">
        <v>0</v>
      </c>
      <c r="S42" s="13">
        <v>1</v>
      </c>
      <c r="T42" s="12">
        <v>0</v>
      </c>
      <c r="U42" s="12">
        <v>0</v>
      </c>
      <c r="V42" s="13">
        <v>2</v>
      </c>
      <c r="W42" s="13">
        <v>4</v>
      </c>
      <c r="X42" s="12">
        <v>0</v>
      </c>
      <c r="Y42" s="13">
        <v>0</v>
      </c>
      <c r="Z42" s="14">
        <v>0</v>
      </c>
      <c r="AA42" s="15">
        <f t="shared" si="1"/>
        <v>25</v>
      </c>
      <c r="AB42" s="15">
        <f t="shared" si="11"/>
        <v>14.285714285714285</v>
      </c>
      <c r="AC42" s="15">
        <f t="shared" si="12"/>
        <v>0</v>
      </c>
      <c r="AD42" s="15">
        <f t="shared" si="13"/>
        <v>14.285714285714285</v>
      </c>
      <c r="AE42" s="15">
        <f t="shared" si="14"/>
        <v>0</v>
      </c>
      <c r="AF42" s="15">
        <f t="shared" si="15"/>
        <v>0</v>
      </c>
      <c r="AG42" s="15">
        <f t="shared" si="16"/>
        <v>7.1428571428571423</v>
      </c>
      <c r="AH42" s="15">
        <f t="shared" si="17"/>
        <v>21.428571428571427</v>
      </c>
      <c r="AI42" s="15">
        <f t="shared" si="18"/>
        <v>3.5714285714285712</v>
      </c>
      <c r="AJ42" s="15">
        <f t="shared" si="19"/>
        <v>8.9285714285714288</v>
      </c>
      <c r="AK42" s="15">
        <f t="shared" si="20"/>
        <v>0</v>
      </c>
      <c r="AL42" s="15">
        <f t="shared" si="21"/>
        <v>0</v>
      </c>
      <c r="AM42" s="15">
        <f t="shared" si="22"/>
        <v>0</v>
      </c>
      <c r="AN42" s="15">
        <f t="shared" si="23"/>
        <v>7.1428571428571423</v>
      </c>
      <c r="AO42" s="15">
        <f t="shared" si="2"/>
        <v>0</v>
      </c>
      <c r="AP42" s="15">
        <f t="shared" si="3"/>
        <v>1.7857142857142856</v>
      </c>
      <c r="AQ42" s="15">
        <f t="shared" si="4"/>
        <v>0</v>
      </c>
      <c r="AR42" s="15">
        <f t="shared" si="5"/>
        <v>0</v>
      </c>
      <c r="AS42" s="15">
        <f t="shared" si="6"/>
        <v>3.5714285714285712</v>
      </c>
      <c r="AT42" s="15">
        <f t="shared" si="7"/>
        <v>7.1428571428571423</v>
      </c>
      <c r="AU42" s="15">
        <f t="shared" si="8"/>
        <v>0</v>
      </c>
      <c r="AV42" s="15">
        <f t="shared" si="9"/>
        <v>0</v>
      </c>
      <c r="AW42" s="15">
        <f t="shared" si="10"/>
        <v>0</v>
      </c>
    </row>
    <row r="43" spans="1:49" x14ac:dyDescent="0.25">
      <c r="A43" s="9">
        <v>536971</v>
      </c>
      <c r="B43" s="9" t="s">
        <v>41</v>
      </c>
      <c r="C43" s="10">
        <v>137</v>
      </c>
      <c r="D43" s="11">
        <v>12</v>
      </c>
      <c r="E43" s="11">
        <v>16</v>
      </c>
      <c r="F43" s="12">
        <v>0</v>
      </c>
      <c r="G43" s="12">
        <v>16</v>
      </c>
      <c r="H43" s="12">
        <v>0</v>
      </c>
      <c r="I43" s="11">
        <v>0</v>
      </c>
      <c r="J43" s="12">
        <v>13</v>
      </c>
      <c r="K43" s="12">
        <v>35</v>
      </c>
      <c r="L43" s="12">
        <v>6</v>
      </c>
      <c r="M43" s="12">
        <v>13</v>
      </c>
      <c r="N43" s="12">
        <v>1</v>
      </c>
      <c r="O43" s="12">
        <v>3</v>
      </c>
      <c r="P43" s="12">
        <v>1</v>
      </c>
      <c r="Q43" s="12">
        <v>14</v>
      </c>
      <c r="R43" s="13">
        <v>4</v>
      </c>
      <c r="S43" s="13">
        <v>4</v>
      </c>
      <c r="T43" s="12">
        <v>4</v>
      </c>
      <c r="U43" s="12">
        <v>1</v>
      </c>
      <c r="V43" s="12">
        <v>4</v>
      </c>
      <c r="W43" s="13">
        <v>6</v>
      </c>
      <c r="X43" s="12">
        <v>0</v>
      </c>
      <c r="Y43" s="13">
        <v>0</v>
      </c>
      <c r="Z43" s="14">
        <v>0</v>
      </c>
      <c r="AA43" s="15">
        <f t="shared" si="1"/>
        <v>8.7591240875912408</v>
      </c>
      <c r="AB43" s="15">
        <f t="shared" si="11"/>
        <v>11.678832116788321</v>
      </c>
      <c r="AC43" s="15">
        <f t="shared" si="12"/>
        <v>0</v>
      </c>
      <c r="AD43" s="15">
        <f t="shared" si="13"/>
        <v>11.678832116788321</v>
      </c>
      <c r="AE43" s="15">
        <f t="shared" si="14"/>
        <v>0</v>
      </c>
      <c r="AF43" s="15">
        <f t="shared" si="15"/>
        <v>0</v>
      </c>
      <c r="AG43" s="15">
        <f t="shared" si="16"/>
        <v>9.4890510948905096</v>
      </c>
      <c r="AH43" s="15">
        <f t="shared" si="17"/>
        <v>25.547445255474454</v>
      </c>
      <c r="AI43" s="15">
        <f t="shared" si="18"/>
        <v>4.3795620437956204</v>
      </c>
      <c r="AJ43" s="15">
        <f t="shared" si="19"/>
        <v>9.4890510948905096</v>
      </c>
      <c r="AK43" s="15">
        <f t="shared" si="20"/>
        <v>0.72992700729927007</v>
      </c>
      <c r="AL43" s="15">
        <f t="shared" si="21"/>
        <v>2.1897810218978102</v>
      </c>
      <c r="AM43" s="15">
        <f t="shared" si="22"/>
        <v>0.72992700729927007</v>
      </c>
      <c r="AN43" s="15">
        <f t="shared" si="23"/>
        <v>10.218978102189782</v>
      </c>
      <c r="AO43" s="15">
        <f t="shared" si="2"/>
        <v>2.9197080291970803</v>
      </c>
      <c r="AP43" s="15">
        <f t="shared" si="3"/>
        <v>2.9197080291970803</v>
      </c>
      <c r="AQ43" s="15">
        <f t="shared" si="4"/>
        <v>2.9197080291970803</v>
      </c>
      <c r="AR43" s="15">
        <f t="shared" si="5"/>
        <v>0.72992700729927007</v>
      </c>
      <c r="AS43" s="15">
        <f t="shared" si="6"/>
        <v>2.9197080291970803</v>
      </c>
      <c r="AT43" s="15">
        <f t="shared" si="7"/>
        <v>4.3795620437956204</v>
      </c>
      <c r="AU43" s="15">
        <f t="shared" si="8"/>
        <v>0</v>
      </c>
      <c r="AV43" s="15">
        <f t="shared" si="9"/>
        <v>0</v>
      </c>
      <c r="AW43" s="15">
        <f t="shared" si="10"/>
        <v>0</v>
      </c>
    </row>
    <row r="44" spans="1:49" x14ac:dyDescent="0.25">
      <c r="A44" s="16"/>
      <c r="B44" s="16" t="s">
        <v>70</v>
      </c>
      <c r="C44" s="17">
        <f>SUM(C4:C43)</f>
        <v>5234</v>
      </c>
      <c r="D44" s="17">
        <f t="shared" ref="D44:Z44" si="24">SUM(D4:D43)</f>
        <v>288</v>
      </c>
      <c r="E44" s="17">
        <f t="shared" si="24"/>
        <v>937</v>
      </c>
      <c r="F44" s="17">
        <f t="shared" si="24"/>
        <v>0</v>
      </c>
      <c r="G44" s="17">
        <f t="shared" si="24"/>
        <v>917</v>
      </c>
      <c r="H44" s="17">
        <f t="shared" si="24"/>
        <v>5</v>
      </c>
      <c r="I44" s="17">
        <f t="shared" si="24"/>
        <v>15</v>
      </c>
      <c r="J44" s="17">
        <f t="shared" si="24"/>
        <v>572</v>
      </c>
      <c r="K44" s="17">
        <f t="shared" si="24"/>
        <v>1191</v>
      </c>
      <c r="L44" s="17">
        <f t="shared" si="24"/>
        <v>166</v>
      </c>
      <c r="M44" s="17">
        <f t="shared" si="24"/>
        <v>333</v>
      </c>
      <c r="N44" s="17">
        <f t="shared" si="24"/>
        <v>76</v>
      </c>
      <c r="O44" s="17">
        <f t="shared" si="24"/>
        <v>97</v>
      </c>
      <c r="P44" s="17">
        <f t="shared" si="24"/>
        <v>161</v>
      </c>
      <c r="Q44" s="17">
        <f t="shared" si="24"/>
        <v>560</v>
      </c>
      <c r="R44" s="17">
        <f t="shared" si="24"/>
        <v>73</v>
      </c>
      <c r="S44" s="17">
        <f t="shared" si="24"/>
        <v>95</v>
      </c>
      <c r="T44" s="17">
        <f t="shared" si="24"/>
        <v>104</v>
      </c>
      <c r="U44" s="17">
        <f t="shared" si="24"/>
        <v>104</v>
      </c>
      <c r="V44" s="17">
        <f t="shared" si="24"/>
        <v>119</v>
      </c>
      <c r="W44" s="17">
        <f t="shared" si="24"/>
        <v>346</v>
      </c>
      <c r="X44" s="17">
        <f t="shared" si="24"/>
        <v>0</v>
      </c>
      <c r="Y44" s="17">
        <f t="shared" si="24"/>
        <v>0</v>
      </c>
      <c r="Z44" s="17">
        <f t="shared" si="24"/>
        <v>12</v>
      </c>
      <c r="AA44" s="18">
        <f t="shared" si="1"/>
        <v>5.5024837600305698</v>
      </c>
      <c r="AB44" s="18">
        <f t="shared" si="11"/>
        <v>17.902178066488343</v>
      </c>
      <c r="AC44" s="18">
        <f t="shared" si="12"/>
        <v>0</v>
      </c>
      <c r="AD44" s="18">
        <f t="shared" si="13"/>
        <v>17.520061138708446</v>
      </c>
      <c r="AE44" s="18">
        <f t="shared" si="14"/>
        <v>9.552923194497516E-2</v>
      </c>
      <c r="AF44" s="18">
        <f t="shared" si="15"/>
        <v>0.28658769583492549</v>
      </c>
      <c r="AG44" s="18">
        <f t="shared" si="16"/>
        <v>10.928544134505158</v>
      </c>
      <c r="AH44" s="18">
        <f t="shared" si="17"/>
        <v>22.755063049293085</v>
      </c>
      <c r="AI44" s="18">
        <f t="shared" si="18"/>
        <v>3.1715705005731754</v>
      </c>
      <c r="AJ44" s="18">
        <f t="shared" si="19"/>
        <v>6.3622468475353449</v>
      </c>
      <c r="AK44" s="18">
        <f t="shared" si="20"/>
        <v>1.4520443255636224</v>
      </c>
      <c r="AL44" s="18">
        <f t="shared" si="21"/>
        <v>1.8532670997325182</v>
      </c>
      <c r="AM44" s="18">
        <f t="shared" si="22"/>
        <v>3.0760412686282002</v>
      </c>
      <c r="AN44" s="18">
        <f t="shared" si="23"/>
        <v>10.699273977837217</v>
      </c>
      <c r="AO44" s="18">
        <f t="shared" si="2"/>
        <v>1.3947267863966373</v>
      </c>
      <c r="AP44" s="18">
        <f t="shared" si="3"/>
        <v>1.8150554069545282</v>
      </c>
      <c r="AQ44" s="18">
        <f t="shared" si="4"/>
        <v>1.9870080244554833</v>
      </c>
      <c r="AR44" s="18">
        <f t="shared" si="5"/>
        <v>1.9870080244554833</v>
      </c>
      <c r="AS44" s="18">
        <f t="shared" si="6"/>
        <v>2.2735957202904089</v>
      </c>
      <c r="AT44" s="18">
        <f t="shared" si="7"/>
        <v>6.6106228505922804</v>
      </c>
      <c r="AU44" s="18">
        <f t="shared" si="8"/>
        <v>0</v>
      </c>
      <c r="AV44" s="18">
        <f t="shared" si="9"/>
        <v>0</v>
      </c>
      <c r="AW44" s="18">
        <f t="shared" si="10"/>
        <v>0.22927015666794037</v>
      </c>
    </row>
    <row r="45" spans="1:49" x14ac:dyDescent="0.25">
      <c r="A45" s="19"/>
      <c r="B45" s="20" t="s">
        <v>71</v>
      </c>
      <c r="C45" s="21">
        <f>C11+C14+C15+C19+C26+C30+C39+C40+C41+C42</f>
        <v>2590</v>
      </c>
      <c r="D45" s="21">
        <f t="shared" ref="D45:Z45" si="25">D11+D14+D15+D19+D26+D30+D39+D40+D41+D42</f>
        <v>120</v>
      </c>
      <c r="E45" s="21">
        <f t="shared" si="25"/>
        <v>494</v>
      </c>
      <c r="F45" s="21">
        <f t="shared" si="25"/>
        <v>0</v>
      </c>
      <c r="G45" s="21">
        <f t="shared" si="25"/>
        <v>480</v>
      </c>
      <c r="H45" s="21">
        <f t="shared" si="25"/>
        <v>3</v>
      </c>
      <c r="I45" s="21">
        <f t="shared" si="25"/>
        <v>11</v>
      </c>
      <c r="J45" s="21">
        <f t="shared" si="25"/>
        <v>241</v>
      </c>
      <c r="K45" s="21">
        <f t="shared" si="25"/>
        <v>615</v>
      </c>
      <c r="L45" s="21">
        <f t="shared" si="25"/>
        <v>62</v>
      </c>
      <c r="M45" s="21">
        <f t="shared" si="25"/>
        <v>159</v>
      </c>
      <c r="N45" s="21">
        <f t="shared" si="25"/>
        <v>40</v>
      </c>
      <c r="O45" s="21">
        <f t="shared" si="25"/>
        <v>48</v>
      </c>
      <c r="P45" s="21">
        <f t="shared" si="25"/>
        <v>86</v>
      </c>
      <c r="Q45" s="21">
        <f t="shared" si="25"/>
        <v>299</v>
      </c>
      <c r="R45" s="21">
        <f t="shared" si="25"/>
        <v>28</v>
      </c>
      <c r="S45" s="21">
        <f t="shared" si="25"/>
        <v>22</v>
      </c>
      <c r="T45" s="21">
        <f t="shared" si="25"/>
        <v>59</v>
      </c>
      <c r="U45" s="21">
        <f t="shared" si="25"/>
        <v>66</v>
      </c>
      <c r="V45" s="21">
        <f t="shared" si="25"/>
        <v>66</v>
      </c>
      <c r="W45" s="21">
        <f t="shared" si="25"/>
        <v>180</v>
      </c>
      <c r="X45" s="21">
        <f t="shared" si="25"/>
        <v>0</v>
      </c>
      <c r="Y45" s="21">
        <f t="shared" si="25"/>
        <v>0</v>
      </c>
      <c r="Z45" s="21">
        <f t="shared" si="25"/>
        <v>5</v>
      </c>
      <c r="AA45" s="22">
        <f t="shared" si="1"/>
        <v>4.6332046332046328</v>
      </c>
      <c r="AB45" s="22">
        <f t="shared" si="11"/>
        <v>19.073359073359072</v>
      </c>
      <c r="AC45" s="22">
        <f t="shared" si="12"/>
        <v>0</v>
      </c>
      <c r="AD45" s="22">
        <f t="shared" si="13"/>
        <v>18.532818532818531</v>
      </c>
      <c r="AE45" s="22">
        <f t="shared" si="14"/>
        <v>0.11583011583011582</v>
      </c>
      <c r="AF45" s="22">
        <f t="shared" si="15"/>
        <v>0.42471042471042475</v>
      </c>
      <c r="AG45" s="22">
        <f t="shared" si="16"/>
        <v>9.3050193050193055</v>
      </c>
      <c r="AH45" s="22">
        <f t="shared" si="17"/>
        <v>23.745173745173744</v>
      </c>
      <c r="AI45" s="22">
        <f t="shared" si="18"/>
        <v>2.3938223938223939</v>
      </c>
      <c r="AJ45" s="22">
        <f t="shared" si="19"/>
        <v>6.1389961389961387</v>
      </c>
      <c r="AK45" s="22">
        <f t="shared" si="20"/>
        <v>1.5444015444015444</v>
      </c>
      <c r="AL45" s="22">
        <f t="shared" si="21"/>
        <v>1.8532818532818531</v>
      </c>
      <c r="AM45" s="22">
        <f t="shared" si="22"/>
        <v>3.3204633204633205</v>
      </c>
      <c r="AN45" s="22">
        <f t="shared" si="23"/>
        <v>11.544401544401545</v>
      </c>
      <c r="AO45" s="22">
        <f t="shared" si="2"/>
        <v>1.0810810810810811</v>
      </c>
      <c r="AP45" s="22">
        <f t="shared" si="3"/>
        <v>0.8494208494208495</v>
      </c>
      <c r="AQ45" s="22">
        <f t="shared" si="4"/>
        <v>2.2779922779922779</v>
      </c>
      <c r="AR45" s="22">
        <f t="shared" si="5"/>
        <v>2.5482625482625485</v>
      </c>
      <c r="AS45" s="22">
        <f t="shared" si="6"/>
        <v>2.5482625482625485</v>
      </c>
      <c r="AT45" s="22">
        <f t="shared" si="7"/>
        <v>6.9498069498069501</v>
      </c>
      <c r="AU45" s="22">
        <f t="shared" si="8"/>
        <v>0</v>
      </c>
      <c r="AV45" s="22">
        <f t="shared" si="9"/>
        <v>0</v>
      </c>
      <c r="AW45" s="22">
        <f t="shared" si="10"/>
        <v>0.19305019305019305</v>
      </c>
    </row>
    <row r="46" spans="1:49" x14ac:dyDescent="0.25">
      <c r="A46" s="19"/>
      <c r="B46" s="20" t="s">
        <v>72</v>
      </c>
      <c r="C46" s="21">
        <f>C4+C5+C6+C7+C8+C9+C10+C12+C13+C16+C17+C18+C21+C22+C25+C27+C28+C29+C32+C33+C34+C36+C38+C43</f>
        <v>2166</v>
      </c>
      <c r="D46" s="21">
        <f t="shared" ref="D46:Z46" si="26">D4+D5+D6+D7+D8+D9+D10+D12+D13+D16+D17+D18+D21+D22+D25+D27+D28+D29+D32+D33+D34+D36+D38+D43</f>
        <v>117</v>
      </c>
      <c r="E46" s="21">
        <f t="shared" si="26"/>
        <v>372</v>
      </c>
      <c r="F46" s="21">
        <f t="shared" si="26"/>
        <v>0</v>
      </c>
      <c r="G46" s="21">
        <f t="shared" si="26"/>
        <v>367</v>
      </c>
      <c r="H46" s="21">
        <f t="shared" si="26"/>
        <v>2</v>
      </c>
      <c r="I46" s="21">
        <f t="shared" si="26"/>
        <v>3</v>
      </c>
      <c r="J46" s="21">
        <f t="shared" si="26"/>
        <v>264</v>
      </c>
      <c r="K46" s="21">
        <f t="shared" si="26"/>
        <v>504</v>
      </c>
      <c r="L46" s="21">
        <f t="shared" si="26"/>
        <v>85</v>
      </c>
      <c r="M46" s="21">
        <f t="shared" si="26"/>
        <v>132</v>
      </c>
      <c r="N46" s="21">
        <f t="shared" si="26"/>
        <v>28</v>
      </c>
      <c r="O46" s="21">
        <f t="shared" si="26"/>
        <v>37</v>
      </c>
      <c r="P46" s="21">
        <f t="shared" si="26"/>
        <v>69</v>
      </c>
      <c r="Q46" s="21">
        <f t="shared" si="26"/>
        <v>220</v>
      </c>
      <c r="R46" s="21">
        <f t="shared" si="26"/>
        <v>40</v>
      </c>
      <c r="S46" s="21">
        <f t="shared" si="26"/>
        <v>53</v>
      </c>
      <c r="T46" s="21">
        <f t="shared" si="26"/>
        <v>38</v>
      </c>
      <c r="U46" s="21">
        <f t="shared" si="26"/>
        <v>29</v>
      </c>
      <c r="V46" s="21">
        <f t="shared" si="26"/>
        <v>47</v>
      </c>
      <c r="W46" s="21">
        <f t="shared" si="26"/>
        <v>127</v>
      </c>
      <c r="X46" s="21">
        <f t="shared" si="26"/>
        <v>0</v>
      </c>
      <c r="Y46" s="21">
        <f t="shared" si="26"/>
        <v>0</v>
      </c>
      <c r="Z46" s="21">
        <f t="shared" si="26"/>
        <v>4</v>
      </c>
      <c r="AA46" s="22">
        <f t="shared" si="1"/>
        <v>5.4016620498614953</v>
      </c>
      <c r="AB46" s="22">
        <f t="shared" si="11"/>
        <v>17.174515235457065</v>
      </c>
      <c r="AC46" s="22">
        <f t="shared" si="12"/>
        <v>0</v>
      </c>
      <c r="AD46" s="22">
        <f t="shared" si="13"/>
        <v>16.943674976915972</v>
      </c>
      <c r="AE46" s="22">
        <f t="shared" si="14"/>
        <v>9.2336103416435819E-2</v>
      </c>
      <c r="AF46" s="22">
        <f t="shared" si="15"/>
        <v>0.13850415512465375</v>
      </c>
      <c r="AG46" s="22">
        <f t="shared" si="16"/>
        <v>12.18836565096953</v>
      </c>
      <c r="AH46" s="22">
        <f t="shared" si="17"/>
        <v>23.26869806094183</v>
      </c>
      <c r="AI46" s="22">
        <f t="shared" si="18"/>
        <v>3.9242843951985225</v>
      </c>
      <c r="AJ46" s="22">
        <f t="shared" si="19"/>
        <v>6.094182825484765</v>
      </c>
      <c r="AK46" s="22">
        <f t="shared" si="20"/>
        <v>1.2927054478301014</v>
      </c>
      <c r="AL46" s="22">
        <f t="shared" si="21"/>
        <v>1.7082179132040627</v>
      </c>
      <c r="AM46" s="22">
        <f t="shared" si="22"/>
        <v>3.1855955678670362</v>
      </c>
      <c r="AN46" s="22">
        <f t="shared" si="23"/>
        <v>10.156971375807942</v>
      </c>
      <c r="AO46" s="22">
        <f t="shared" si="2"/>
        <v>1.8467220683287167</v>
      </c>
      <c r="AP46" s="22">
        <f t="shared" si="3"/>
        <v>2.4469067405355491</v>
      </c>
      <c r="AQ46" s="22">
        <f t="shared" si="4"/>
        <v>1.7543859649122806</v>
      </c>
      <c r="AR46" s="22">
        <f t="shared" si="5"/>
        <v>1.3388734995383196</v>
      </c>
      <c r="AS46" s="22">
        <f t="shared" si="6"/>
        <v>2.1698984302862421</v>
      </c>
      <c r="AT46" s="22">
        <f t="shared" si="7"/>
        <v>5.8633425669436754</v>
      </c>
      <c r="AU46" s="22">
        <f t="shared" si="8"/>
        <v>0</v>
      </c>
      <c r="AV46" s="22">
        <f t="shared" si="9"/>
        <v>0</v>
      </c>
      <c r="AW46" s="22">
        <f t="shared" si="10"/>
        <v>0.18467220683287164</v>
      </c>
    </row>
    <row r="47" spans="1:49" x14ac:dyDescent="0.25">
      <c r="A47" s="23"/>
      <c r="B47" s="20" t="s">
        <v>73</v>
      </c>
      <c r="C47" s="21">
        <f>C20+C23+C24+C31+C35+C37</f>
        <v>478</v>
      </c>
      <c r="D47" s="21">
        <f t="shared" ref="D47:Z47" si="27">D20+D23+D24+D31+D35+D37</f>
        <v>51</v>
      </c>
      <c r="E47" s="21">
        <f t="shared" si="27"/>
        <v>71</v>
      </c>
      <c r="F47" s="21">
        <f t="shared" si="27"/>
        <v>0</v>
      </c>
      <c r="G47" s="21">
        <f t="shared" si="27"/>
        <v>70</v>
      </c>
      <c r="H47" s="21">
        <f t="shared" si="27"/>
        <v>0</v>
      </c>
      <c r="I47" s="21">
        <f t="shared" si="27"/>
        <v>1</v>
      </c>
      <c r="J47" s="21">
        <f t="shared" si="27"/>
        <v>67</v>
      </c>
      <c r="K47" s="21">
        <f t="shared" si="27"/>
        <v>72</v>
      </c>
      <c r="L47" s="21">
        <f t="shared" si="27"/>
        <v>19</v>
      </c>
      <c r="M47" s="21">
        <f t="shared" si="27"/>
        <v>42</v>
      </c>
      <c r="N47" s="21">
        <f t="shared" si="27"/>
        <v>8</v>
      </c>
      <c r="O47" s="21">
        <f t="shared" si="27"/>
        <v>12</v>
      </c>
      <c r="P47" s="21">
        <f t="shared" si="27"/>
        <v>6</v>
      </c>
      <c r="Q47" s="21">
        <f t="shared" si="27"/>
        <v>41</v>
      </c>
      <c r="R47" s="21">
        <f t="shared" si="27"/>
        <v>5</v>
      </c>
      <c r="S47" s="21">
        <f t="shared" si="27"/>
        <v>20</v>
      </c>
      <c r="T47" s="21">
        <f t="shared" si="27"/>
        <v>7</v>
      </c>
      <c r="U47" s="21">
        <f t="shared" si="27"/>
        <v>9</v>
      </c>
      <c r="V47" s="21">
        <f t="shared" si="27"/>
        <v>6</v>
      </c>
      <c r="W47" s="21">
        <f t="shared" si="27"/>
        <v>39</v>
      </c>
      <c r="X47" s="21">
        <f t="shared" si="27"/>
        <v>0</v>
      </c>
      <c r="Y47" s="21">
        <f t="shared" si="27"/>
        <v>0</v>
      </c>
      <c r="Z47" s="21">
        <f t="shared" si="27"/>
        <v>3</v>
      </c>
      <c r="AA47" s="22">
        <f t="shared" si="1"/>
        <v>10.669456066945607</v>
      </c>
      <c r="AB47" s="22">
        <f t="shared" si="11"/>
        <v>14.853556485355648</v>
      </c>
      <c r="AC47" s="22">
        <f t="shared" si="12"/>
        <v>0</v>
      </c>
      <c r="AD47" s="22">
        <f t="shared" si="13"/>
        <v>14.644351464435147</v>
      </c>
      <c r="AE47" s="22">
        <f t="shared" si="14"/>
        <v>0</v>
      </c>
      <c r="AF47" s="22">
        <f t="shared" si="15"/>
        <v>0.20920502092050208</v>
      </c>
      <c r="AG47" s="22">
        <f t="shared" si="16"/>
        <v>14.01673640167364</v>
      </c>
      <c r="AH47" s="22">
        <f t="shared" si="17"/>
        <v>15.062761506276152</v>
      </c>
      <c r="AI47" s="22">
        <f t="shared" si="18"/>
        <v>3.9748953974895396</v>
      </c>
      <c r="AJ47" s="22">
        <f t="shared" si="19"/>
        <v>8.7866108786610866</v>
      </c>
      <c r="AK47" s="22">
        <f t="shared" si="20"/>
        <v>1.6736401673640167</v>
      </c>
      <c r="AL47" s="22">
        <f t="shared" si="21"/>
        <v>2.510460251046025</v>
      </c>
      <c r="AM47" s="22">
        <f t="shared" si="22"/>
        <v>1.2552301255230125</v>
      </c>
      <c r="AN47" s="22">
        <f t="shared" si="23"/>
        <v>8.5774058577405867</v>
      </c>
      <c r="AO47" s="22">
        <f t="shared" si="2"/>
        <v>1.0460251046025104</v>
      </c>
      <c r="AP47" s="22">
        <f t="shared" si="3"/>
        <v>4.1841004184100417</v>
      </c>
      <c r="AQ47" s="22">
        <f t="shared" si="4"/>
        <v>1.4644351464435146</v>
      </c>
      <c r="AR47" s="22">
        <f t="shared" si="5"/>
        <v>1.882845188284519</v>
      </c>
      <c r="AS47" s="22">
        <f t="shared" si="6"/>
        <v>1.2552301255230125</v>
      </c>
      <c r="AT47" s="22">
        <f t="shared" si="7"/>
        <v>8.1589958158995817</v>
      </c>
      <c r="AU47" s="22">
        <f t="shared" si="8"/>
        <v>0</v>
      </c>
      <c r="AV47" s="22">
        <f t="shared" si="9"/>
        <v>0</v>
      </c>
      <c r="AW47" s="22">
        <f t="shared" si="10"/>
        <v>0.62761506276150625</v>
      </c>
    </row>
    <row r="48" spans="1:49" x14ac:dyDescent="0.25">
      <c r="A48" s="24"/>
      <c r="B48" s="25" t="s">
        <v>45</v>
      </c>
      <c r="C48" s="26">
        <v>1345589</v>
      </c>
      <c r="D48" s="27">
        <v>67546</v>
      </c>
      <c r="E48" s="27">
        <v>179678</v>
      </c>
      <c r="F48" s="28">
        <v>345</v>
      </c>
      <c r="G48" s="28">
        <v>172007</v>
      </c>
      <c r="H48" s="28">
        <v>922</v>
      </c>
      <c r="I48" s="27">
        <v>6404</v>
      </c>
      <c r="J48" s="28">
        <v>173546</v>
      </c>
      <c r="K48" s="28">
        <v>295214</v>
      </c>
      <c r="L48" s="28">
        <v>46580</v>
      </c>
      <c r="M48" s="28">
        <v>65069</v>
      </c>
      <c r="N48" s="28">
        <v>30883</v>
      </c>
      <c r="O48" s="28">
        <v>28430</v>
      </c>
      <c r="P48" s="28">
        <v>64153</v>
      </c>
      <c r="Q48" s="27">
        <v>184525</v>
      </c>
      <c r="R48" s="28">
        <v>26280</v>
      </c>
      <c r="S48" s="27">
        <v>12078</v>
      </c>
      <c r="T48" s="28">
        <v>26859</v>
      </c>
      <c r="U48" s="28">
        <v>27307</v>
      </c>
      <c r="V48" s="27">
        <v>30485</v>
      </c>
      <c r="W48" s="27">
        <v>81680</v>
      </c>
      <c r="X48" s="28">
        <v>1</v>
      </c>
      <c r="Y48" s="27">
        <v>71</v>
      </c>
      <c r="Z48" s="29">
        <v>5204</v>
      </c>
      <c r="AA48" s="30">
        <f t="shared" si="1"/>
        <v>5.0198091690701991</v>
      </c>
      <c r="AB48" s="30">
        <f t="shared" si="11"/>
        <v>13.353111537029507</v>
      </c>
      <c r="AC48" s="30">
        <f t="shared" si="12"/>
        <v>2.5639329691309904E-2</v>
      </c>
      <c r="AD48" s="30">
        <f t="shared" si="13"/>
        <v>12.783026615110558</v>
      </c>
      <c r="AE48" s="30">
        <f t="shared" si="14"/>
        <v>6.8520179638805009E-2</v>
      </c>
      <c r="AF48" s="30">
        <f t="shared" si="15"/>
        <v>0.47592541258883658</v>
      </c>
      <c r="AG48" s="30">
        <f t="shared" si="16"/>
        <v>12.897400320603097</v>
      </c>
      <c r="AH48" s="30">
        <f t="shared" si="17"/>
        <v>21.939388624609744</v>
      </c>
      <c r="AI48" s="30">
        <f t="shared" si="18"/>
        <v>3.4616810928151165</v>
      </c>
      <c r="AJ48" s="30">
        <f t="shared" si="19"/>
        <v>4.8357262135763595</v>
      </c>
      <c r="AK48" s="30">
        <f t="shared" si="20"/>
        <v>2.295128750309344</v>
      </c>
      <c r="AL48" s="30">
        <f t="shared" si="21"/>
        <v>2.112829400359248</v>
      </c>
      <c r="AM48" s="30">
        <f t="shared" si="22"/>
        <v>4.7676519353234896</v>
      </c>
      <c r="AN48" s="30">
        <f t="shared" si="23"/>
        <v>13.713325539967999</v>
      </c>
      <c r="AO48" s="30">
        <f t="shared" si="2"/>
        <v>1.953048070398911</v>
      </c>
      <c r="AP48" s="30">
        <f t="shared" si="3"/>
        <v>0.89759948988881455</v>
      </c>
      <c r="AQ48" s="30">
        <f t="shared" si="4"/>
        <v>1.9960775541417179</v>
      </c>
      <c r="AR48" s="30">
        <f t="shared" si="5"/>
        <v>2.0293715242915926</v>
      </c>
      <c r="AS48" s="30">
        <f t="shared" si="6"/>
        <v>2.2655506250422679</v>
      </c>
      <c r="AT48" s="30">
        <f t="shared" si="7"/>
        <v>6.0702042005396892</v>
      </c>
      <c r="AU48" s="30">
        <f t="shared" si="8"/>
        <v>7.4316897655970739E-5</v>
      </c>
      <c r="AV48" s="30">
        <f t="shared" si="9"/>
        <v>5.2764997335739217E-3</v>
      </c>
      <c r="AW48" s="30">
        <f t="shared" si="10"/>
        <v>0.38674513540167171</v>
      </c>
    </row>
    <row r="49" spans="1:49" x14ac:dyDescent="0.25">
      <c r="A49" s="31"/>
      <c r="B49" s="32" t="s">
        <v>43</v>
      </c>
      <c r="C49" s="33">
        <v>55471</v>
      </c>
      <c r="D49" s="34">
        <v>2686</v>
      </c>
      <c r="E49" s="34">
        <v>9386</v>
      </c>
      <c r="F49" s="35">
        <v>17</v>
      </c>
      <c r="G49" s="35">
        <v>9060</v>
      </c>
      <c r="H49" s="35">
        <v>52</v>
      </c>
      <c r="I49" s="34">
        <v>257</v>
      </c>
      <c r="J49" s="35">
        <v>8319</v>
      </c>
      <c r="K49" s="35">
        <v>11353</v>
      </c>
      <c r="L49" s="35">
        <v>1694</v>
      </c>
      <c r="M49" s="35">
        <v>3513</v>
      </c>
      <c r="N49" s="35">
        <v>899</v>
      </c>
      <c r="O49" s="35">
        <v>1100</v>
      </c>
      <c r="P49" s="35">
        <v>1539</v>
      </c>
      <c r="Q49" s="34">
        <v>6591</v>
      </c>
      <c r="R49" s="35">
        <v>880</v>
      </c>
      <c r="S49" s="34">
        <v>405</v>
      </c>
      <c r="T49" s="35">
        <v>1182</v>
      </c>
      <c r="U49" s="35">
        <v>1075</v>
      </c>
      <c r="V49" s="34">
        <v>1345</v>
      </c>
      <c r="W49" s="34">
        <v>3355</v>
      </c>
      <c r="X49" s="35">
        <v>0</v>
      </c>
      <c r="Y49" s="34">
        <v>0</v>
      </c>
      <c r="Z49" s="36">
        <v>149</v>
      </c>
      <c r="AA49" s="37">
        <f t="shared" si="1"/>
        <v>4.8421697824088259</v>
      </c>
      <c r="AB49" s="37">
        <f t="shared" si="11"/>
        <v>16.920553081790484</v>
      </c>
      <c r="AC49" s="37">
        <f t="shared" si="12"/>
        <v>3.0646644192460923E-2</v>
      </c>
      <c r="AD49" s="37">
        <f t="shared" si="13"/>
        <v>16.332858610805644</v>
      </c>
      <c r="AE49" s="37">
        <f t="shared" si="14"/>
        <v>9.3742676353409896E-2</v>
      </c>
      <c r="AF49" s="37">
        <f t="shared" si="15"/>
        <v>0.46330515043896808</v>
      </c>
      <c r="AG49" s="37">
        <f t="shared" si="16"/>
        <v>14.997025472769554</v>
      </c>
      <c r="AH49" s="37">
        <f t="shared" si="17"/>
        <v>20.466550089235817</v>
      </c>
      <c r="AI49" s="37">
        <f t="shared" si="18"/>
        <v>3.0538479565899301</v>
      </c>
      <c r="AJ49" s="37">
        <f t="shared" si="19"/>
        <v>6.3330388851832495</v>
      </c>
      <c r="AK49" s="37">
        <f t="shared" si="20"/>
        <v>1.6206666546483748</v>
      </c>
      <c r="AL49" s="37">
        <f t="shared" si="21"/>
        <v>1.9830181536298244</v>
      </c>
      <c r="AM49" s="37">
        <f t="shared" si="22"/>
        <v>2.7744226713057274</v>
      </c>
      <c r="AN49" s="37">
        <f t="shared" si="23"/>
        <v>11.881884227794703</v>
      </c>
      <c r="AO49" s="37">
        <f t="shared" si="2"/>
        <v>1.5864145229038598</v>
      </c>
      <c r="AP49" s="37">
        <f t="shared" si="3"/>
        <v>0.73011122929098082</v>
      </c>
      <c r="AQ49" s="37">
        <f t="shared" si="4"/>
        <v>2.1308431432640478</v>
      </c>
      <c r="AR49" s="37">
        <f t="shared" si="5"/>
        <v>1.9379495592291467</v>
      </c>
      <c r="AS49" s="37">
        <f t="shared" si="6"/>
        <v>2.4246903787564675</v>
      </c>
      <c r="AT49" s="37">
        <f t="shared" si="7"/>
        <v>6.0482053685709651</v>
      </c>
      <c r="AU49" s="37">
        <f t="shared" si="8"/>
        <v>0</v>
      </c>
      <c r="AV49" s="37">
        <f t="shared" si="9"/>
        <v>0</v>
      </c>
      <c r="AW49" s="37">
        <f t="shared" si="10"/>
        <v>0.26860882262803987</v>
      </c>
    </row>
    <row r="50" spans="1:49" x14ac:dyDescent="0.25">
      <c r="A50" s="38"/>
      <c r="B50" s="39" t="s">
        <v>42</v>
      </c>
      <c r="C50" s="40">
        <v>159017</v>
      </c>
      <c r="D50" s="41">
        <v>8577</v>
      </c>
      <c r="E50" s="41">
        <v>22155</v>
      </c>
      <c r="F50" s="42">
        <v>57</v>
      </c>
      <c r="G50" s="42">
        <v>21112</v>
      </c>
      <c r="H50" s="42">
        <v>80</v>
      </c>
      <c r="I50" s="41">
        <v>906</v>
      </c>
      <c r="J50" s="42">
        <v>23454</v>
      </c>
      <c r="K50" s="42">
        <v>34292</v>
      </c>
      <c r="L50" s="42">
        <v>6865</v>
      </c>
      <c r="M50" s="42">
        <v>7104</v>
      </c>
      <c r="N50" s="42">
        <v>3481</v>
      </c>
      <c r="O50" s="42">
        <v>3045</v>
      </c>
      <c r="P50" s="42">
        <v>5916</v>
      </c>
      <c r="Q50" s="41">
        <v>19218</v>
      </c>
      <c r="R50" s="42">
        <v>3027</v>
      </c>
      <c r="S50" s="41">
        <v>1837</v>
      </c>
      <c r="T50" s="42">
        <v>3084</v>
      </c>
      <c r="U50" s="42">
        <v>2633</v>
      </c>
      <c r="V50" s="41">
        <v>3656</v>
      </c>
      <c r="W50" s="41">
        <v>10067</v>
      </c>
      <c r="X50" s="42">
        <v>0</v>
      </c>
      <c r="Y50" s="41">
        <v>1</v>
      </c>
      <c r="Z50" s="43">
        <v>605</v>
      </c>
      <c r="AA50" s="44">
        <f t="shared" si="1"/>
        <v>5.3937629310073767</v>
      </c>
      <c r="AB50" s="44">
        <f t="shared" si="11"/>
        <v>13.932472628712652</v>
      </c>
      <c r="AC50" s="44">
        <f t="shared" si="12"/>
        <v>3.5845224095536955E-2</v>
      </c>
      <c r="AD50" s="44">
        <f t="shared" si="13"/>
        <v>13.276567914122388</v>
      </c>
      <c r="AE50" s="44">
        <f t="shared" si="14"/>
        <v>5.0309086449876431E-2</v>
      </c>
      <c r="AF50" s="44">
        <f t="shared" si="15"/>
        <v>0.56975040404485056</v>
      </c>
      <c r="AG50" s="44">
        <f t="shared" si="16"/>
        <v>14.749366419942522</v>
      </c>
      <c r="AH50" s="44">
        <f t="shared" si="17"/>
        <v>21.56498990673953</v>
      </c>
      <c r="AI50" s="44">
        <f t="shared" si="18"/>
        <v>4.3171484809800207</v>
      </c>
      <c r="AJ50" s="44">
        <f t="shared" si="19"/>
        <v>4.467446876749027</v>
      </c>
      <c r="AK50" s="44">
        <f t="shared" si="20"/>
        <v>2.189074124150248</v>
      </c>
      <c r="AL50" s="44">
        <f t="shared" si="21"/>
        <v>1.9148896029984215</v>
      </c>
      <c r="AM50" s="44">
        <f t="shared" si="22"/>
        <v>3.7203569429683623</v>
      </c>
      <c r="AN50" s="44">
        <f t="shared" si="23"/>
        <v>12.085500292421566</v>
      </c>
      <c r="AO50" s="44">
        <f t="shared" si="2"/>
        <v>1.9035700585471993</v>
      </c>
      <c r="AP50" s="44">
        <f t="shared" si="3"/>
        <v>1.1552223976052873</v>
      </c>
      <c r="AQ50" s="44">
        <f t="shared" si="4"/>
        <v>1.9394152826427362</v>
      </c>
      <c r="AR50" s="44">
        <f t="shared" si="5"/>
        <v>1.6557978077815578</v>
      </c>
      <c r="AS50" s="44">
        <f t="shared" si="6"/>
        <v>2.2991252507593525</v>
      </c>
      <c r="AT50" s="44">
        <f t="shared" si="7"/>
        <v>6.3307696661363249</v>
      </c>
      <c r="AU50" s="44">
        <f t="shared" si="8"/>
        <v>0</v>
      </c>
      <c r="AV50" s="44">
        <f t="shared" si="9"/>
        <v>6.2886358062345536E-4</v>
      </c>
      <c r="AW50" s="44">
        <f t="shared" si="10"/>
        <v>0.38046246627719049</v>
      </c>
    </row>
    <row r="51" spans="1:49" x14ac:dyDescent="0.25">
      <c r="A51" s="38"/>
      <c r="B51" s="39" t="s">
        <v>44</v>
      </c>
      <c r="C51" s="40">
        <v>72156</v>
      </c>
      <c r="D51" s="41">
        <v>4982</v>
      </c>
      <c r="E51" s="41">
        <v>10822</v>
      </c>
      <c r="F51" s="42">
        <v>19</v>
      </c>
      <c r="G51" s="42">
        <v>10364</v>
      </c>
      <c r="H51" s="42">
        <v>53</v>
      </c>
      <c r="I51" s="41">
        <v>386</v>
      </c>
      <c r="J51" s="42">
        <v>10412</v>
      </c>
      <c r="K51" s="42">
        <v>15226</v>
      </c>
      <c r="L51" s="42">
        <v>2245</v>
      </c>
      <c r="M51" s="42">
        <v>4265</v>
      </c>
      <c r="N51" s="42">
        <v>1176</v>
      </c>
      <c r="O51" s="42">
        <v>1405</v>
      </c>
      <c r="P51" s="42">
        <v>2230</v>
      </c>
      <c r="Q51" s="41">
        <v>7670</v>
      </c>
      <c r="R51" s="42">
        <v>891</v>
      </c>
      <c r="S51" s="41">
        <v>943</v>
      </c>
      <c r="T51" s="42">
        <v>1361</v>
      </c>
      <c r="U51" s="42">
        <v>1534</v>
      </c>
      <c r="V51" s="41">
        <v>1731</v>
      </c>
      <c r="W51" s="41">
        <v>4961</v>
      </c>
      <c r="X51" s="42">
        <v>0</v>
      </c>
      <c r="Y51" s="41">
        <v>0</v>
      </c>
      <c r="Z51" s="43">
        <v>302</v>
      </c>
      <c r="AA51" s="44">
        <f t="shared" si="1"/>
        <v>6.9044847275347863</v>
      </c>
      <c r="AB51" s="44">
        <f t="shared" si="11"/>
        <v>14.998059759410168</v>
      </c>
      <c r="AC51" s="44">
        <f t="shared" si="12"/>
        <v>2.6331836576306888E-2</v>
      </c>
      <c r="AD51" s="44">
        <f t="shared" si="13"/>
        <v>14.363323909307613</v>
      </c>
      <c r="AE51" s="44">
        <f t="shared" si="14"/>
        <v>7.3451965186540263E-2</v>
      </c>
      <c r="AF51" s="44">
        <f t="shared" si="15"/>
        <v>0.53495204833970844</v>
      </c>
      <c r="AG51" s="44">
        <f t="shared" si="16"/>
        <v>14.429846443816178</v>
      </c>
      <c r="AH51" s="44">
        <f t="shared" si="17"/>
        <v>21.101502300570985</v>
      </c>
      <c r="AI51" s="44">
        <f t="shared" si="18"/>
        <v>3.1113143744109983</v>
      </c>
      <c r="AJ51" s="44">
        <f t="shared" si="19"/>
        <v>5.9108043683130997</v>
      </c>
      <c r="AK51" s="44">
        <f t="shared" si="20"/>
        <v>1.6298020954598369</v>
      </c>
      <c r="AL51" s="44">
        <f t="shared" si="21"/>
        <v>1.9471700205111149</v>
      </c>
      <c r="AM51" s="44">
        <f t="shared" si="22"/>
        <v>3.0905260823770719</v>
      </c>
      <c r="AN51" s="44">
        <f t="shared" si="23"/>
        <v>10.629746660014414</v>
      </c>
      <c r="AO51" s="44">
        <f t="shared" si="2"/>
        <v>1.2348245468152337</v>
      </c>
      <c r="AP51" s="44">
        <f t="shared" si="3"/>
        <v>1.3068906258661788</v>
      </c>
      <c r="AQ51" s="44">
        <f t="shared" si="4"/>
        <v>1.8861910305449303</v>
      </c>
      <c r="AR51" s="44">
        <f t="shared" si="5"/>
        <v>2.1259493320028828</v>
      </c>
      <c r="AS51" s="44">
        <f t="shared" si="6"/>
        <v>2.3989689007151171</v>
      </c>
      <c r="AT51" s="44">
        <f t="shared" si="7"/>
        <v>6.8753811186872893</v>
      </c>
      <c r="AU51" s="44">
        <f t="shared" si="8"/>
        <v>0</v>
      </c>
      <c r="AV51" s="44">
        <f t="shared" si="9"/>
        <v>0</v>
      </c>
      <c r="AW51" s="44">
        <f t="shared" si="10"/>
        <v>0.41853761294972003</v>
      </c>
    </row>
    <row r="52" spans="1:49" x14ac:dyDescent="0.25">
      <c r="A52" s="45" t="s">
        <v>77</v>
      </c>
      <c r="B52" s="1"/>
      <c r="C52" s="2"/>
      <c r="D52" s="3"/>
      <c r="E52" s="3"/>
      <c r="F52" s="4"/>
      <c r="G52" s="4"/>
      <c r="H52" s="4"/>
      <c r="I52" s="3"/>
      <c r="J52" s="4"/>
      <c r="K52" s="4"/>
      <c r="L52" s="4"/>
      <c r="M52" s="4"/>
      <c r="N52" s="4"/>
      <c r="O52" s="4"/>
      <c r="P52" s="4"/>
      <c r="Q52" s="5"/>
      <c r="R52" s="4"/>
      <c r="S52" s="5"/>
      <c r="T52" s="4"/>
      <c r="U52" s="4"/>
      <c r="V52" s="5"/>
      <c r="W52" s="5"/>
      <c r="X52" s="4"/>
      <c r="Y52" s="5"/>
      <c r="Z52" s="6"/>
    </row>
  </sheetData>
  <mergeCells count="4">
    <mergeCell ref="C2:Z2"/>
    <mergeCell ref="AA2:AW2"/>
    <mergeCell ref="B2:B3"/>
    <mergeCell ref="A2:A3"/>
  </mergeCells>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workbookViewId="0"/>
  </sheetViews>
  <sheetFormatPr defaultRowHeight="15" x14ac:dyDescent="0.25"/>
  <cols>
    <col min="1" max="1" width="16.140625" customWidth="1"/>
    <col min="3" max="3" width="15.7109375" customWidth="1"/>
    <col min="5" max="5" width="15.7109375" customWidth="1"/>
    <col min="6" max="6" width="9.7109375" customWidth="1"/>
    <col min="8" max="8" width="9.5703125" customWidth="1"/>
  </cols>
  <sheetData>
    <row r="1" spans="1:9" x14ac:dyDescent="0.25">
      <c r="A1" s="176" t="s">
        <v>496</v>
      </c>
    </row>
    <row r="2" spans="1:9" ht="25.5" customHeight="1" x14ac:dyDescent="0.25">
      <c r="A2" s="228" t="s">
        <v>102</v>
      </c>
      <c r="B2" s="229" t="s">
        <v>394</v>
      </c>
      <c r="C2" s="229"/>
      <c r="D2" s="229" t="s">
        <v>403</v>
      </c>
      <c r="E2" s="229"/>
      <c r="F2" s="229" t="s">
        <v>404</v>
      </c>
      <c r="G2" s="229"/>
      <c r="H2" s="229" t="s">
        <v>405</v>
      </c>
      <c r="I2" s="229"/>
    </row>
    <row r="3" spans="1:9" ht="38.25" x14ac:dyDescent="0.25">
      <c r="A3" s="228"/>
      <c r="B3" s="195" t="s">
        <v>152</v>
      </c>
      <c r="C3" s="195" t="s">
        <v>406</v>
      </c>
      <c r="D3" s="195" t="s">
        <v>152</v>
      </c>
      <c r="E3" s="195" t="s">
        <v>406</v>
      </c>
      <c r="F3" s="195" t="s">
        <v>407</v>
      </c>
      <c r="G3" s="195" t="s">
        <v>408</v>
      </c>
      <c r="H3" s="195" t="s">
        <v>409</v>
      </c>
      <c r="I3" s="195" t="s">
        <v>410</v>
      </c>
    </row>
    <row r="4" spans="1:9" x14ac:dyDescent="0.25">
      <c r="A4" s="196" t="s">
        <v>111</v>
      </c>
      <c r="B4" s="197">
        <v>15</v>
      </c>
      <c r="C4" s="196" t="s">
        <v>411</v>
      </c>
      <c r="D4" s="197">
        <v>7</v>
      </c>
      <c r="E4" s="196" t="s">
        <v>412</v>
      </c>
      <c r="F4" s="197">
        <v>0</v>
      </c>
      <c r="G4" s="197">
        <v>0</v>
      </c>
      <c r="H4" s="197">
        <v>-100</v>
      </c>
      <c r="I4" s="197">
        <v>-100</v>
      </c>
    </row>
    <row r="5" spans="1:9" ht="25.5" x14ac:dyDescent="0.25">
      <c r="A5" s="196" t="s">
        <v>112</v>
      </c>
      <c r="B5" s="197">
        <v>102</v>
      </c>
      <c r="C5" s="196" t="s">
        <v>413</v>
      </c>
      <c r="D5" s="197">
        <v>48</v>
      </c>
      <c r="E5" s="196" t="s">
        <v>414</v>
      </c>
      <c r="F5" s="197">
        <v>21</v>
      </c>
      <c r="G5" s="197">
        <v>1</v>
      </c>
      <c r="H5" s="197">
        <v>-79.400000000000006</v>
      </c>
      <c r="I5" s="197">
        <v>-97.9</v>
      </c>
    </row>
    <row r="6" spans="1:9" ht="25.5" x14ac:dyDescent="0.25">
      <c r="A6" s="196" t="s">
        <v>113</v>
      </c>
      <c r="B6" s="197">
        <v>36</v>
      </c>
      <c r="C6" s="196" t="s">
        <v>415</v>
      </c>
      <c r="D6" s="197">
        <v>24</v>
      </c>
      <c r="E6" s="196" t="s">
        <v>416</v>
      </c>
      <c r="F6" s="197">
        <v>1</v>
      </c>
      <c r="G6" s="197">
        <v>0</v>
      </c>
      <c r="H6" s="197">
        <v>-97.2</v>
      </c>
      <c r="I6" s="197">
        <v>-100</v>
      </c>
    </row>
    <row r="7" spans="1:9" ht="25.5" x14ac:dyDescent="0.25">
      <c r="A7" s="196" t="s">
        <v>114</v>
      </c>
      <c r="B7" s="197">
        <v>98</v>
      </c>
      <c r="C7" s="196" t="s">
        <v>417</v>
      </c>
      <c r="D7" s="197">
        <v>41</v>
      </c>
      <c r="E7" s="196" t="s">
        <v>418</v>
      </c>
      <c r="F7" s="197">
        <v>33</v>
      </c>
      <c r="G7" s="197">
        <v>0</v>
      </c>
      <c r="H7" s="197">
        <v>-66.3</v>
      </c>
      <c r="I7" s="197">
        <v>-100</v>
      </c>
    </row>
    <row r="8" spans="1:9" x14ac:dyDescent="0.25">
      <c r="A8" s="196" t="s">
        <v>115</v>
      </c>
      <c r="B8" s="197">
        <v>43</v>
      </c>
      <c r="C8" s="196" t="s">
        <v>419</v>
      </c>
      <c r="D8" s="197">
        <v>15</v>
      </c>
      <c r="E8" s="196" t="s">
        <v>420</v>
      </c>
      <c r="F8" s="197">
        <v>2</v>
      </c>
      <c r="G8" s="197">
        <v>0</v>
      </c>
      <c r="H8" s="197">
        <v>-95.3</v>
      </c>
      <c r="I8" s="197">
        <v>-100</v>
      </c>
    </row>
    <row r="9" spans="1:9" x14ac:dyDescent="0.25">
      <c r="A9" s="196" t="s">
        <v>116</v>
      </c>
      <c r="B9" s="197">
        <v>342</v>
      </c>
      <c r="C9" s="196" t="s">
        <v>421</v>
      </c>
      <c r="D9" s="197">
        <v>100</v>
      </c>
      <c r="E9" s="196" t="s">
        <v>422</v>
      </c>
      <c r="F9" s="197">
        <v>71</v>
      </c>
      <c r="G9" s="197">
        <v>31</v>
      </c>
      <c r="H9" s="197">
        <v>-79.2</v>
      </c>
      <c r="I9" s="197">
        <v>-69</v>
      </c>
    </row>
    <row r="10" spans="1:9" ht="15" customHeight="1" x14ac:dyDescent="0.25">
      <c r="A10" s="196" t="s">
        <v>117</v>
      </c>
      <c r="B10" s="197">
        <v>50</v>
      </c>
      <c r="C10" s="196" t="s">
        <v>423</v>
      </c>
      <c r="D10" s="197">
        <v>11</v>
      </c>
      <c r="E10" s="196" t="s">
        <v>424</v>
      </c>
      <c r="F10" s="197">
        <v>1</v>
      </c>
      <c r="G10" s="197">
        <v>0</v>
      </c>
      <c r="H10" s="197">
        <v>-98</v>
      </c>
      <c r="I10" s="197">
        <v>-100</v>
      </c>
    </row>
    <row r="11" spans="1:9" x14ac:dyDescent="0.25">
      <c r="A11" s="196" t="s">
        <v>118</v>
      </c>
      <c r="B11" s="197">
        <v>84</v>
      </c>
      <c r="C11" s="196" t="s">
        <v>425</v>
      </c>
      <c r="D11" s="197">
        <v>44</v>
      </c>
      <c r="E11" s="196" t="s">
        <v>426</v>
      </c>
      <c r="F11" s="197">
        <v>10</v>
      </c>
      <c r="G11" s="197">
        <v>3</v>
      </c>
      <c r="H11" s="197">
        <v>-88.1</v>
      </c>
      <c r="I11" s="197">
        <v>-93.2</v>
      </c>
    </row>
    <row r="12" spans="1:9" x14ac:dyDescent="0.25">
      <c r="A12" s="196" t="s">
        <v>119</v>
      </c>
      <c r="B12" s="197">
        <v>111</v>
      </c>
      <c r="C12" s="196" t="s">
        <v>427</v>
      </c>
      <c r="D12" s="197">
        <v>47</v>
      </c>
      <c r="E12" s="196" t="s">
        <v>428</v>
      </c>
      <c r="F12" s="197">
        <v>9</v>
      </c>
      <c r="G12" s="197">
        <v>0</v>
      </c>
      <c r="H12" s="197">
        <v>-91.9</v>
      </c>
      <c r="I12" s="197">
        <v>-100</v>
      </c>
    </row>
    <row r="13" spans="1:9" ht="15" customHeight="1" x14ac:dyDescent="0.25">
      <c r="A13" s="196" t="s">
        <v>120</v>
      </c>
      <c r="B13" s="197">
        <v>138</v>
      </c>
      <c r="C13" s="196" t="s">
        <v>429</v>
      </c>
      <c r="D13" s="197">
        <v>34</v>
      </c>
      <c r="E13" s="196" t="s">
        <v>430</v>
      </c>
      <c r="F13" s="197">
        <v>7</v>
      </c>
      <c r="G13" s="197">
        <v>5</v>
      </c>
      <c r="H13" s="197">
        <v>-94.9</v>
      </c>
      <c r="I13" s="197">
        <v>-85.3</v>
      </c>
    </row>
    <row r="14" spans="1:9" x14ac:dyDescent="0.25">
      <c r="A14" s="196" t="s">
        <v>121</v>
      </c>
      <c r="B14" s="197">
        <v>47</v>
      </c>
      <c r="C14" s="196" t="s">
        <v>431</v>
      </c>
      <c r="D14" s="197">
        <v>9</v>
      </c>
      <c r="E14" s="196" t="s">
        <v>432</v>
      </c>
      <c r="F14" s="197">
        <v>5</v>
      </c>
      <c r="G14" s="197">
        <v>0</v>
      </c>
      <c r="H14" s="197">
        <v>-89.4</v>
      </c>
      <c r="I14" s="197">
        <v>-100</v>
      </c>
    </row>
    <row r="15" spans="1:9" x14ac:dyDescent="0.25">
      <c r="A15" s="196" t="s">
        <v>122</v>
      </c>
      <c r="B15" s="197">
        <v>100</v>
      </c>
      <c r="C15" s="196" t="s">
        <v>433</v>
      </c>
      <c r="D15" s="197">
        <v>33</v>
      </c>
      <c r="E15" s="196" t="s">
        <v>434</v>
      </c>
      <c r="F15" s="197">
        <v>84</v>
      </c>
      <c r="G15" s="197">
        <v>0</v>
      </c>
      <c r="H15" s="197">
        <v>-16</v>
      </c>
      <c r="I15" s="197">
        <v>-100</v>
      </c>
    </row>
    <row r="16" spans="1:9" ht="25.5" x14ac:dyDescent="0.25">
      <c r="A16" s="196" t="s">
        <v>123</v>
      </c>
      <c r="B16" s="197">
        <v>171</v>
      </c>
      <c r="C16" s="196" t="s">
        <v>435</v>
      </c>
      <c r="D16" s="197">
        <v>44</v>
      </c>
      <c r="E16" s="196" t="s">
        <v>436</v>
      </c>
      <c r="F16" s="197">
        <v>36</v>
      </c>
      <c r="G16" s="197">
        <v>0</v>
      </c>
      <c r="H16" s="197">
        <v>-78.900000000000006</v>
      </c>
      <c r="I16" s="197">
        <v>-100</v>
      </c>
    </row>
    <row r="17" spans="1:9" ht="25.5" x14ac:dyDescent="0.25">
      <c r="A17" s="196" t="s">
        <v>124</v>
      </c>
      <c r="B17" s="197">
        <v>322</v>
      </c>
      <c r="C17" s="196" t="s">
        <v>437</v>
      </c>
      <c r="D17" s="197">
        <v>102</v>
      </c>
      <c r="E17" s="196" t="s">
        <v>438</v>
      </c>
      <c r="F17" s="197">
        <v>267</v>
      </c>
      <c r="G17" s="197">
        <v>27</v>
      </c>
      <c r="H17" s="197">
        <v>-17.100000000000001</v>
      </c>
      <c r="I17" s="197">
        <v>-73.5</v>
      </c>
    </row>
    <row r="18" spans="1:9" x14ac:dyDescent="0.25">
      <c r="A18" s="196" t="s">
        <v>125</v>
      </c>
      <c r="B18" s="197">
        <v>21</v>
      </c>
      <c r="C18" s="196" t="s">
        <v>420</v>
      </c>
      <c r="D18" s="197">
        <v>13</v>
      </c>
      <c r="E18" s="196" t="s">
        <v>439</v>
      </c>
      <c r="F18" s="197">
        <v>0</v>
      </c>
      <c r="G18" s="197">
        <v>0</v>
      </c>
      <c r="H18" s="197">
        <v>-100</v>
      </c>
      <c r="I18" s="197">
        <v>-100</v>
      </c>
    </row>
    <row r="19" spans="1:9" x14ac:dyDescent="0.25">
      <c r="A19" s="196" t="s">
        <v>126</v>
      </c>
      <c r="B19" s="197">
        <v>35</v>
      </c>
      <c r="C19" s="196" t="s">
        <v>440</v>
      </c>
      <c r="D19" s="197">
        <v>14</v>
      </c>
      <c r="E19" s="196" t="s">
        <v>441</v>
      </c>
      <c r="F19" s="197">
        <v>14</v>
      </c>
      <c r="G19" s="197">
        <v>0</v>
      </c>
      <c r="H19" s="197">
        <v>-60</v>
      </c>
      <c r="I19" s="197">
        <v>-100</v>
      </c>
    </row>
    <row r="20" spans="1:9" x14ac:dyDescent="0.25">
      <c r="A20" s="196" t="s">
        <v>127</v>
      </c>
      <c r="B20" s="197">
        <v>70</v>
      </c>
      <c r="C20" s="196" t="s">
        <v>442</v>
      </c>
      <c r="D20" s="197">
        <v>34</v>
      </c>
      <c r="E20" s="196" t="s">
        <v>443</v>
      </c>
      <c r="F20" s="197">
        <v>15</v>
      </c>
      <c r="G20" s="197">
        <v>0</v>
      </c>
      <c r="H20" s="197">
        <v>-78.599999999999994</v>
      </c>
      <c r="I20" s="197">
        <v>-100</v>
      </c>
    </row>
    <row r="21" spans="1:9" x14ac:dyDescent="0.25">
      <c r="A21" s="196" t="s">
        <v>128</v>
      </c>
      <c r="B21" s="197">
        <v>36</v>
      </c>
      <c r="C21" s="196" t="s">
        <v>444</v>
      </c>
      <c r="D21" s="197">
        <v>7</v>
      </c>
      <c r="E21" s="196" t="s">
        <v>445</v>
      </c>
      <c r="F21" s="197">
        <v>108</v>
      </c>
      <c r="G21" s="197">
        <v>6</v>
      </c>
      <c r="H21" s="197">
        <v>200</v>
      </c>
      <c r="I21" s="197">
        <v>-14.3</v>
      </c>
    </row>
    <row r="22" spans="1:9" ht="25.5" x14ac:dyDescent="0.25">
      <c r="A22" s="196" t="s">
        <v>129</v>
      </c>
      <c r="B22" s="197">
        <v>41</v>
      </c>
      <c r="C22" s="196" t="s">
        <v>446</v>
      </c>
      <c r="D22" s="197">
        <v>20</v>
      </c>
      <c r="E22" s="196" t="s">
        <v>447</v>
      </c>
      <c r="F22" s="197">
        <v>45</v>
      </c>
      <c r="G22" s="197">
        <v>74</v>
      </c>
      <c r="H22" s="197">
        <v>9.8000000000000007</v>
      </c>
      <c r="I22" s="197">
        <v>270</v>
      </c>
    </row>
    <row r="23" spans="1:9" ht="25.5" x14ac:dyDescent="0.25">
      <c r="A23" s="196" t="s">
        <v>130</v>
      </c>
      <c r="B23" s="197">
        <v>66</v>
      </c>
      <c r="C23" s="196" t="s">
        <v>448</v>
      </c>
      <c r="D23" s="197">
        <v>25</v>
      </c>
      <c r="E23" s="196" t="s">
        <v>449</v>
      </c>
      <c r="F23" s="197">
        <v>10</v>
      </c>
      <c r="G23" s="197">
        <v>0</v>
      </c>
      <c r="H23" s="197">
        <v>-84.8</v>
      </c>
      <c r="I23" s="197">
        <v>-100</v>
      </c>
    </row>
    <row r="24" spans="1:9" x14ac:dyDescent="0.25">
      <c r="A24" s="196" t="s">
        <v>131</v>
      </c>
      <c r="B24" s="197">
        <v>73</v>
      </c>
      <c r="C24" s="196" t="s">
        <v>450</v>
      </c>
      <c r="D24" s="197">
        <v>37</v>
      </c>
      <c r="E24" s="196" t="s">
        <v>451</v>
      </c>
      <c r="F24" s="197">
        <v>35</v>
      </c>
      <c r="G24" s="197">
        <v>0</v>
      </c>
      <c r="H24" s="197">
        <v>-52.1</v>
      </c>
      <c r="I24" s="197">
        <v>-100</v>
      </c>
    </row>
    <row r="25" spans="1:9" ht="51" x14ac:dyDescent="0.25">
      <c r="A25" s="196" t="s">
        <v>132</v>
      </c>
      <c r="B25" s="197">
        <v>958</v>
      </c>
      <c r="C25" s="196" t="s">
        <v>452</v>
      </c>
      <c r="D25" s="197">
        <v>297</v>
      </c>
      <c r="E25" s="196" t="s">
        <v>453</v>
      </c>
      <c r="F25" s="197">
        <v>1456</v>
      </c>
      <c r="G25" s="197">
        <v>279</v>
      </c>
      <c r="H25" s="197">
        <v>52</v>
      </c>
      <c r="I25" s="197">
        <v>-6.1</v>
      </c>
    </row>
    <row r="26" spans="1:9" x14ac:dyDescent="0.25">
      <c r="A26" s="196" t="s">
        <v>133</v>
      </c>
      <c r="B26" s="197">
        <v>84</v>
      </c>
      <c r="C26" s="196" t="s">
        <v>454</v>
      </c>
      <c r="D26" s="197">
        <v>27</v>
      </c>
      <c r="E26" s="196" t="s">
        <v>455</v>
      </c>
      <c r="F26" s="197">
        <v>16</v>
      </c>
      <c r="G26" s="197">
        <v>0</v>
      </c>
      <c r="H26" s="197">
        <v>-81</v>
      </c>
      <c r="I26" s="197">
        <v>-100</v>
      </c>
    </row>
    <row r="27" spans="1:9" ht="25.5" x14ac:dyDescent="0.25">
      <c r="A27" s="196" t="s">
        <v>134</v>
      </c>
      <c r="B27" s="197">
        <v>23</v>
      </c>
      <c r="C27" s="196" t="s">
        <v>456</v>
      </c>
      <c r="D27" s="197">
        <v>8</v>
      </c>
      <c r="E27" s="196" t="s">
        <v>457</v>
      </c>
      <c r="F27" s="197">
        <v>3</v>
      </c>
      <c r="G27" s="197">
        <v>0</v>
      </c>
      <c r="H27" s="197">
        <v>-87</v>
      </c>
      <c r="I27" s="197">
        <v>-100</v>
      </c>
    </row>
    <row r="28" spans="1:9" x14ac:dyDescent="0.25">
      <c r="A28" s="196" t="s">
        <v>135</v>
      </c>
      <c r="B28" s="197">
        <v>45</v>
      </c>
      <c r="C28" s="196" t="s">
        <v>458</v>
      </c>
      <c r="D28" s="197">
        <v>16</v>
      </c>
      <c r="E28" s="196" t="s">
        <v>456</v>
      </c>
      <c r="F28" s="197">
        <v>1</v>
      </c>
      <c r="G28" s="197">
        <v>0</v>
      </c>
      <c r="H28" s="197">
        <v>-97.8</v>
      </c>
      <c r="I28" s="197">
        <v>-100</v>
      </c>
    </row>
    <row r="29" spans="1:9" x14ac:dyDescent="0.25">
      <c r="A29" s="196" t="s">
        <v>136</v>
      </c>
      <c r="B29" s="197">
        <v>19</v>
      </c>
      <c r="C29" s="196"/>
      <c r="D29" s="197">
        <v>7</v>
      </c>
      <c r="E29" s="196"/>
      <c r="F29" s="197">
        <v>2</v>
      </c>
      <c r="G29" s="197">
        <v>0</v>
      </c>
      <c r="H29" s="197">
        <v>-89.5</v>
      </c>
      <c r="I29" s="197">
        <v>-100</v>
      </c>
    </row>
    <row r="30" spans="1:9" x14ac:dyDescent="0.25">
      <c r="A30" s="196" t="s">
        <v>137</v>
      </c>
      <c r="B30" s="197">
        <v>34</v>
      </c>
      <c r="C30" s="196" t="s">
        <v>459</v>
      </c>
      <c r="D30" s="197">
        <v>8</v>
      </c>
      <c r="E30" s="196" t="s">
        <v>460</v>
      </c>
      <c r="F30" s="197">
        <v>4</v>
      </c>
      <c r="G30" s="197">
        <v>0</v>
      </c>
      <c r="H30" s="197">
        <v>-88.2</v>
      </c>
      <c r="I30" s="197">
        <v>-100</v>
      </c>
    </row>
    <row r="31" spans="1:9" x14ac:dyDescent="0.25">
      <c r="A31" s="196" t="s">
        <v>138</v>
      </c>
      <c r="B31" s="197">
        <v>49</v>
      </c>
      <c r="C31" s="196" t="s">
        <v>461</v>
      </c>
      <c r="D31" s="197">
        <v>9</v>
      </c>
      <c r="E31" s="196" t="s">
        <v>462</v>
      </c>
      <c r="F31" s="197">
        <v>3</v>
      </c>
      <c r="G31" s="197">
        <v>0</v>
      </c>
      <c r="H31" s="197">
        <v>-93.9</v>
      </c>
      <c r="I31" s="197">
        <v>-100</v>
      </c>
    </row>
    <row r="32" spans="1:9" x14ac:dyDescent="0.25">
      <c r="A32" s="196" t="s">
        <v>139</v>
      </c>
      <c r="B32" s="197">
        <v>26</v>
      </c>
      <c r="C32" s="196" t="s">
        <v>463</v>
      </c>
      <c r="D32" s="197">
        <v>9</v>
      </c>
      <c r="E32" s="196" t="s">
        <v>464</v>
      </c>
      <c r="F32" s="197">
        <v>5</v>
      </c>
      <c r="G32" s="197">
        <v>0</v>
      </c>
      <c r="H32" s="197">
        <v>-80.8</v>
      </c>
      <c r="I32" s="197">
        <v>-100</v>
      </c>
    </row>
    <row r="33" spans="1:9" x14ac:dyDescent="0.25">
      <c r="A33" s="196" t="s">
        <v>140</v>
      </c>
      <c r="B33" s="197">
        <v>43</v>
      </c>
      <c r="C33" s="196" t="s">
        <v>465</v>
      </c>
      <c r="D33" s="197">
        <v>13</v>
      </c>
      <c r="E33" s="196" t="s">
        <v>466</v>
      </c>
      <c r="F33" s="197">
        <v>6</v>
      </c>
      <c r="G33" s="197">
        <v>0</v>
      </c>
      <c r="H33" s="197">
        <v>-86</v>
      </c>
      <c r="I33" s="197">
        <v>-100</v>
      </c>
    </row>
    <row r="34" spans="1:9" x14ac:dyDescent="0.25">
      <c r="A34" s="196" t="s">
        <v>141</v>
      </c>
      <c r="B34" s="197">
        <v>53</v>
      </c>
      <c r="C34" s="196" t="s">
        <v>467</v>
      </c>
      <c r="D34" s="197">
        <v>14</v>
      </c>
      <c r="E34" s="196" t="s">
        <v>468</v>
      </c>
      <c r="F34" s="197">
        <v>2</v>
      </c>
      <c r="G34" s="197">
        <v>0</v>
      </c>
      <c r="H34" s="197">
        <v>-96.2</v>
      </c>
      <c r="I34" s="197">
        <v>-100</v>
      </c>
    </row>
    <row r="35" spans="1:9" x14ac:dyDescent="0.25">
      <c r="A35" s="196" t="s">
        <v>142</v>
      </c>
      <c r="B35" s="197">
        <v>48</v>
      </c>
      <c r="C35" s="196" t="s">
        <v>469</v>
      </c>
      <c r="D35" s="197">
        <v>16</v>
      </c>
      <c r="E35" s="196" t="s">
        <v>470</v>
      </c>
      <c r="F35" s="197">
        <v>2</v>
      </c>
      <c r="G35" s="197">
        <v>0</v>
      </c>
      <c r="H35" s="197">
        <v>-95.8</v>
      </c>
      <c r="I35" s="197">
        <v>-100</v>
      </c>
    </row>
    <row r="36" spans="1:9" x14ac:dyDescent="0.25">
      <c r="A36" s="196" t="s">
        <v>143</v>
      </c>
      <c r="B36" s="197">
        <v>23</v>
      </c>
      <c r="C36" s="196"/>
      <c r="D36" s="197">
        <v>6</v>
      </c>
      <c r="E36" s="196"/>
      <c r="F36" s="197">
        <v>0</v>
      </c>
      <c r="G36" s="197">
        <v>0</v>
      </c>
      <c r="H36" s="197">
        <v>-100</v>
      </c>
      <c r="I36" s="197">
        <v>-100</v>
      </c>
    </row>
    <row r="37" spans="1:9" ht="25.5" x14ac:dyDescent="0.25">
      <c r="A37" s="196" t="s">
        <v>144</v>
      </c>
      <c r="B37" s="197">
        <v>335</v>
      </c>
      <c r="C37" s="196" t="s">
        <v>471</v>
      </c>
      <c r="D37" s="197">
        <v>104</v>
      </c>
      <c r="E37" s="196" t="s">
        <v>472</v>
      </c>
      <c r="F37" s="197">
        <v>113</v>
      </c>
      <c r="G37" s="197">
        <v>49</v>
      </c>
      <c r="H37" s="197">
        <v>-66.3</v>
      </c>
      <c r="I37" s="197">
        <v>-52.9</v>
      </c>
    </row>
    <row r="38" spans="1:9" x14ac:dyDescent="0.25">
      <c r="A38" s="196" t="s">
        <v>145</v>
      </c>
      <c r="B38" s="197">
        <v>32</v>
      </c>
      <c r="C38" s="196" t="s">
        <v>473</v>
      </c>
      <c r="D38" s="197">
        <v>11</v>
      </c>
      <c r="E38" s="196" t="s">
        <v>457</v>
      </c>
      <c r="F38" s="197">
        <v>3</v>
      </c>
      <c r="G38" s="197">
        <v>0</v>
      </c>
      <c r="H38" s="197">
        <v>-90.6</v>
      </c>
      <c r="I38" s="197">
        <v>-100</v>
      </c>
    </row>
    <row r="39" spans="1:9" x14ac:dyDescent="0.25">
      <c r="A39" s="196" t="s">
        <v>146</v>
      </c>
      <c r="B39" s="197">
        <v>12</v>
      </c>
      <c r="C39" s="196"/>
      <c r="D39" s="197">
        <v>3</v>
      </c>
      <c r="E39" s="196"/>
      <c r="F39" s="197">
        <v>2</v>
      </c>
      <c r="G39" s="197">
        <v>0</v>
      </c>
      <c r="H39" s="197">
        <v>-83.3</v>
      </c>
      <c r="I39" s="197">
        <v>-100</v>
      </c>
    </row>
    <row r="40" spans="1:9" ht="51" x14ac:dyDescent="0.25">
      <c r="A40" s="196" t="s">
        <v>147</v>
      </c>
      <c r="B40" s="197">
        <v>994</v>
      </c>
      <c r="C40" s="196" t="s">
        <v>474</v>
      </c>
      <c r="D40" s="197">
        <v>509</v>
      </c>
      <c r="E40" s="196" t="s">
        <v>475</v>
      </c>
      <c r="F40" s="197">
        <v>2777</v>
      </c>
      <c r="G40" s="197">
        <v>966</v>
      </c>
      <c r="H40" s="197">
        <v>179.4</v>
      </c>
      <c r="I40" s="197">
        <v>89.8</v>
      </c>
    </row>
    <row r="41" spans="1:9" x14ac:dyDescent="0.25">
      <c r="A41" s="196" t="s">
        <v>148</v>
      </c>
      <c r="B41" s="197">
        <v>147</v>
      </c>
      <c r="C41" s="196" t="s">
        <v>476</v>
      </c>
      <c r="D41" s="197">
        <v>48</v>
      </c>
      <c r="E41" s="196" t="s">
        <v>477</v>
      </c>
      <c r="F41" s="197">
        <v>14</v>
      </c>
      <c r="G41" s="197">
        <v>4</v>
      </c>
      <c r="H41" s="197">
        <v>-90.5</v>
      </c>
      <c r="I41" s="197">
        <v>-91.7</v>
      </c>
    </row>
    <row r="42" spans="1:9" x14ac:dyDescent="0.25">
      <c r="A42" s="196" t="s">
        <v>149</v>
      </c>
      <c r="B42" s="197">
        <v>69</v>
      </c>
      <c r="C42" s="196" t="s">
        <v>478</v>
      </c>
      <c r="D42" s="197">
        <v>25</v>
      </c>
      <c r="E42" s="196" t="s">
        <v>479</v>
      </c>
      <c r="F42" s="197">
        <v>2</v>
      </c>
      <c r="G42" s="197">
        <v>2</v>
      </c>
      <c r="H42" s="197">
        <v>-97.1</v>
      </c>
      <c r="I42" s="197">
        <v>-92</v>
      </c>
    </row>
    <row r="43" spans="1:9" ht="25.5" x14ac:dyDescent="0.25">
      <c r="A43" s="196" t="s">
        <v>150</v>
      </c>
      <c r="B43" s="197">
        <v>272</v>
      </c>
      <c r="C43" s="196" t="s">
        <v>480</v>
      </c>
      <c r="D43" s="197">
        <v>80</v>
      </c>
      <c r="E43" s="196" t="s">
        <v>481</v>
      </c>
      <c r="F43" s="197">
        <v>22</v>
      </c>
      <c r="G43" s="197">
        <v>0</v>
      </c>
      <c r="H43" s="197">
        <v>-91.9</v>
      </c>
      <c r="I43" s="197">
        <v>-100</v>
      </c>
    </row>
    <row r="44" spans="1:9" x14ac:dyDescent="0.25">
      <c r="A44" s="198" t="s">
        <v>482</v>
      </c>
    </row>
    <row r="45" spans="1:9" x14ac:dyDescent="0.25">
      <c r="A45" s="198" t="s">
        <v>483</v>
      </c>
    </row>
    <row r="46" spans="1:9" x14ac:dyDescent="0.25">
      <c r="A46" s="198" t="s">
        <v>484</v>
      </c>
    </row>
    <row r="47" spans="1:9" x14ac:dyDescent="0.25">
      <c r="A47" s="46" t="s">
        <v>485</v>
      </c>
    </row>
    <row r="48" spans="1:9" x14ac:dyDescent="0.25">
      <c r="A48" s="46" t="s">
        <v>486</v>
      </c>
    </row>
  </sheetData>
  <mergeCells count="5">
    <mergeCell ref="A2:A3"/>
    <mergeCell ref="B2:C2"/>
    <mergeCell ref="D2:E2"/>
    <mergeCell ref="F2:G2"/>
    <mergeCell ref="H2:I2"/>
  </mergeCells>
  <hyperlinks>
    <hyperlink ref="A45" r:id="rId1"/>
    <hyperlink ref="A46" r:id="rId2" display="http://www.czso.cz/csu/2013edicniplan.nsf/krajkapitola/23020-13-n+k3026_2013-16"/>
  </hyperlinks>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8"/>
  <sheetViews>
    <sheetView workbookViewId="0"/>
  </sheetViews>
  <sheetFormatPr defaultRowHeight="15" x14ac:dyDescent="0.25"/>
  <cols>
    <col min="1" max="1" width="35.140625" style="98" customWidth="1"/>
    <col min="2" max="2" width="42.28515625" style="98" customWidth="1"/>
    <col min="3" max="3" width="16.28515625" style="98" customWidth="1"/>
    <col min="4" max="4" width="16.5703125" style="98" customWidth="1"/>
    <col min="5" max="5" width="9.140625" style="169"/>
    <col min="6" max="16384" width="9.140625" style="98"/>
  </cols>
  <sheetData>
    <row r="1" spans="1:5" x14ac:dyDescent="0.25">
      <c r="A1" s="98" t="s">
        <v>497</v>
      </c>
    </row>
    <row r="2" spans="1:5" ht="48.75" x14ac:dyDescent="0.25">
      <c r="A2" s="161" t="s">
        <v>167</v>
      </c>
      <c r="B2" s="161" t="s">
        <v>168</v>
      </c>
      <c r="C2" s="161" t="s">
        <v>169</v>
      </c>
      <c r="D2" s="161" t="s">
        <v>170</v>
      </c>
      <c r="E2" s="162" t="s">
        <v>171</v>
      </c>
    </row>
    <row r="3" spans="1:5" x14ac:dyDescent="0.25">
      <c r="A3" s="163" t="s">
        <v>172</v>
      </c>
      <c r="B3" s="163" t="s">
        <v>173</v>
      </c>
      <c r="C3" s="163" t="s">
        <v>3</v>
      </c>
      <c r="D3" s="163"/>
      <c r="E3" s="164" t="s">
        <v>174</v>
      </c>
    </row>
    <row r="4" spans="1:5" x14ac:dyDescent="0.25">
      <c r="A4" s="163" t="s">
        <v>175</v>
      </c>
      <c r="B4" s="163"/>
      <c r="C4" s="163" t="s">
        <v>3</v>
      </c>
      <c r="D4" s="163"/>
      <c r="E4" s="164" t="s">
        <v>176</v>
      </c>
    </row>
    <row r="5" spans="1:5" x14ac:dyDescent="0.25">
      <c r="A5" s="163" t="s">
        <v>177</v>
      </c>
      <c r="B5" s="163"/>
      <c r="C5" s="163" t="s">
        <v>3</v>
      </c>
      <c r="D5" s="163"/>
      <c r="E5" s="164" t="s">
        <v>176</v>
      </c>
    </row>
    <row r="6" spans="1:5" x14ac:dyDescent="0.25">
      <c r="A6" s="163" t="s">
        <v>178</v>
      </c>
      <c r="B6" s="163" t="s">
        <v>179</v>
      </c>
      <c r="C6" s="163" t="s">
        <v>3</v>
      </c>
      <c r="D6" s="163" t="s">
        <v>23</v>
      </c>
      <c r="E6" s="164" t="s">
        <v>180</v>
      </c>
    </row>
    <row r="7" spans="1:5" x14ac:dyDescent="0.25">
      <c r="A7" s="163" t="s">
        <v>181</v>
      </c>
      <c r="B7" s="163" t="s">
        <v>182</v>
      </c>
      <c r="C7" s="163" t="s">
        <v>5</v>
      </c>
      <c r="D7" s="163"/>
      <c r="E7" s="164" t="s">
        <v>183</v>
      </c>
    </row>
    <row r="8" spans="1:5" x14ac:dyDescent="0.25">
      <c r="A8" s="163" t="s">
        <v>184</v>
      </c>
      <c r="B8" s="163" t="s">
        <v>185</v>
      </c>
      <c r="C8" s="163" t="s">
        <v>5</v>
      </c>
      <c r="D8" s="163"/>
      <c r="E8" s="164" t="s">
        <v>186</v>
      </c>
    </row>
    <row r="9" spans="1:5" x14ac:dyDescent="0.25">
      <c r="A9" s="163" t="s">
        <v>187</v>
      </c>
      <c r="B9" s="163" t="s">
        <v>188</v>
      </c>
      <c r="C9" s="163" t="s">
        <v>5</v>
      </c>
      <c r="D9" s="163" t="s">
        <v>189</v>
      </c>
      <c r="E9" s="164" t="s">
        <v>190</v>
      </c>
    </row>
    <row r="10" spans="1:5" x14ac:dyDescent="0.25">
      <c r="A10" s="163" t="s">
        <v>191</v>
      </c>
      <c r="B10" s="163" t="s">
        <v>192</v>
      </c>
      <c r="C10" s="163" t="s">
        <v>7</v>
      </c>
      <c r="D10" s="163"/>
      <c r="E10" s="164" t="s">
        <v>183</v>
      </c>
    </row>
    <row r="11" spans="1:5" x14ac:dyDescent="0.25">
      <c r="A11" s="163" t="s">
        <v>193</v>
      </c>
      <c r="B11" s="163" t="s">
        <v>194</v>
      </c>
      <c r="C11" s="163" t="s">
        <v>7</v>
      </c>
      <c r="D11" s="163"/>
      <c r="E11" s="164" t="s">
        <v>174</v>
      </c>
    </row>
    <row r="12" spans="1:5" x14ac:dyDescent="0.25">
      <c r="A12" s="163" t="s">
        <v>195</v>
      </c>
      <c r="B12" s="163" t="s">
        <v>179</v>
      </c>
      <c r="C12" s="163" t="s">
        <v>7</v>
      </c>
      <c r="D12" s="163"/>
      <c r="E12" s="164" t="s">
        <v>174</v>
      </c>
    </row>
    <row r="13" spans="1:5" ht="24.75" x14ac:dyDescent="0.25">
      <c r="A13" s="163" t="s">
        <v>196</v>
      </c>
      <c r="B13" s="163" t="s">
        <v>197</v>
      </c>
      <c r="C13" s="163" t="s">
        <v>7</v>
      </c>
      <c r="D13" s="163"/>
      <c r="E13" s="164" t="s">
        <v>180</v>
      </c>
    </row>
    <row r="14" spans="1:5" x14ac:dyDescent="0.25">
      <c r="A14" s="163" t="s">
        <v>198</v>
      </c>
      <c r="B14" s="163" t="s">
        <v>199</v>
      </c>
      <c r="C14" s="163" t="s">
        <v>13</v>
      </c>
      <c r="D14" s="163" t="s">
        <v>38</v>
      </c>
      <c r="E14" s="164" t="s">
        <v>183</v>
      </c>
    </row>
    <row r="15" spans="1:5" x14ac:dyDescent="0.25">
      <c r="A15" s="163" t="s">
        <v>200</v>
      </c>
      <c r="B15" s="163" t="s">
        <v>201</v>
      </c>
      <c r="C15" s="163" t="s">
        <v>13</v>
      </c>
      <c r="D15" s="163"/>
      <c r="E15" s="164" t="s">
        <v>202</v>
      </c>
    </row>
    <row r="16" spans="1:5" ht="24.75" x14ac:dyDescent="0.25">
      <c r="A16" s="163" t="s">
        <v>203</v>
      </c>
      <c r="B16" s="163" t="s">
        <v>204</v>
      </c>
      <c r="C16" s="163" t="s">
        <v>14</v>
      </c>
      <c r="D16" s="163"/>
      <c r="E16" s="164" t="s">
        <v>202</v>
      </c>
    </row>
    <row r="17" spans="1:5" x14ac:dyDescent="0.25">
      <c r="A17" s="163" t="s">
        <v>205</v>
      </c>
      <c r="B17" s="163" t="s">
        <v>206</v>
      </c>
      <c r="C17" s="163" t="s">
        <v>15</v>
      </c>
      <c r="D17" s="163" t="s">
        <v>207</v>
      </c>
      <c r="E17" s="164" t="s">
        <v>208</v>
      </c>
    </row>
    <row r="18" spans="1:5" x14ac:dyDescent="0.25">
      <c r="A18" s="163" t="s">
        <v>209</v>
      </c>
      <c r="B18" s="163" t="s">
        <v>182</v>
      </c>
      <c r="C18" s="163" t="s">
        <v>15</v>
      </c>
      <c r="D18" s="163"/>
      <c r="E18" s="164" t="s">
        <v>210</v>
      </c>
    </row>
    <row r="19" spans="1:5" x14ac:dyDescent="0.25">
      <c r="A19" s="163" t="s">
        <v>211</v>
      </c>
      <c r="B19" s="163" t="s">
        <v>212</v>
      </c>
      <c r="C19" s="163" t="s">
        <v>15</v>
      </c>
      <c r="D19" s="163"/>
      <c r="E19" s="164" t="s">
        <v>202</v>
      </c>
    </row>
    <row r="20" spans="1:5" x14ac:dyDescent="0.25">
      <c r="A20" s="163" t="s">
        <v>213</v>
      </c>
      <c r="B20" s="163" t="s">
        <v>214</v>
      </c>
      <c r="C20" s="163" t="s">
        <v>17</v>
      </c>
      <c r="D20" s="163"/>
      <c r="E20" s="164" t="s">
        <v>186</v>
      </c>
    </row>
    <row r="21" spans="1:5" x14ac:dyDescent="0.25">
      <c r="A21" s="163" t="s">
        <v>215</v>
      </c>
      <c r="B21" s="163" t="s">
        <v>216</v>
      </c>
      <c r="C21" s="163" t="s">
        <v>17</v>
      </c>
      <c r="D21" s="163"/>
      <c r="E21" s="164" t="s">
        <v>174</v>
      </c>
    </row>
    <row r="22" spans="1:5" x14ac:dyDescent="0.25">
      <c r="A22" s="163" t="s">
        <v>217</v>
      </c>
      <c r="B22" s="163" t="s">
        <v>218</v>
      </c>
      <c r="C22" s="163" t="s">
        <v>18</v>
      </c>
      <c r="D22" s="163" t="s">
        <v>38</v>
      </c>
      <c r="E22" s="164" t="s">
        <v>190</v>
      </c>
    </row>
    <row r="23" spans="1:5" x14ac:dyDescent="0.25">
      <c r="A23" s="163" t="s">
        <v>219</v>
      </c>
      <c r="B23" s="163" t="s">
        <v>220</v>
      </c>
      <c r="C23" s="163" t="s">
        <v>19</v>
      </c>
      <c r="D23" s="163" t="s">
        <v>221</v>
      </c>
      <c r="E23" s="164" t="s">
        <v>176</v>
      </c>
    </row>
    <row r="24" spans="1:5" x14ac:dyDescent="0.25">
      <c r="A24" s="163" t="s">
        <v>222</v>
      </c>
      <c r="B24" s="163" t="s">
        <v>223</v>
      </c>
      <c r="C24" s="163" t="s">
        <v>19</v>
      </c>
      <c r="D24" s="163" t="s">
        <v>221</v>
      </c>
      <c r="E24" s="164" t="s">
        <v>183</v>
      </c>
    </row>
    <row r="25" spans="1:5" x14ac:dyDescent="0.25">
      <c r="A25" s="163" t="s">
        <v>224</v>
      </c>
      <c r="B25" s="163" t="s">
        <v>225</v>
      </c>
      <c r="C25" s="163" t="s">
        <v>19</v>
      </c>
      <c r="D25" s="163" t="s">
        <v>38</v>
      </c>
      <c r="E25" s="164" t="s">
        <v>174</v>
      </c>
    </row>
    <row r="26" spans="1:5" x14ac:dyDescent="0.25">
      <c r="A26" s="163" t="s">
        <v>226</v>
      </c>
      <c r="B26" s="163" t="s">
        <v>227</v>
      </c>
      <c r="C26" s="163" t="s">
        <v>19</v>
      </c>
      <c r="D26" s="163" t="s">
        <v>189</v>
      </c>
      <c r="E26" s="164" t="s">
        <v>202</v>
      </c>
    </row>
    <row r="27" spans="1:5" x14ac:dyDescent="0.25">
      <c r="A27" s="163" t="s">
        <v>228</v>
      </c>
      <c r="B27" s="163" t="s">
        <v>182</v>
      </c>
      <c r="C27" s="163" t="s">
        <v>20</v>
      </c>
      <c r="D27" s="163"/>
      <c r="E27" s="164" t="s">
        <v>183</v>
      </c>
    </row>
    <row r="28" spans="1:5" ht="24.75" x14ac:dyDescent="0.25">
      <c r="A28" s="163" t="s">
        <v>229</v>
      </c>
      <c r="B28" s="163" t="s">
        <v>230</v>
      </c>
      <c r="C28" s="163" t="s">
        <v>23</v>
      </c>
      <c r="D28" s="163" t="s">
        <v>207</v>
      </c>
      <c r="E28" s="164" t="s">
        <v>231</v>
      </c>
    </row>
    <row r="29" spans="1:5" ht="24.75" x14ac:dyDescent="0.25">
      <c r="A29" s="163" t="s">
        <v>232</v>
      </c>
      <c r="B29" s="163" t="s">
        <v>233</v>
      </c>
      <c r="C29" s="163" t="s">
        <v>23</v>
      </c>
      <c r="D29" s="163" t="s">
        <v>207</v>
      </c>
      <c r="E29" s="164" t="s">
        <v>183</v>
      </c>
    </row>
    <row r="30" spans="1:5" ht="36.75" x14ac:dyDescent="0.25">
      <c r="A30" s="163" t="s">
        <v>234</v>
      </c>
      <c r="B30" s="163" t="s">
        <v>235</v>
      </c>
      <c r="C30" s="163" t="s">
        <v>23</v>
      </c>
      <c r="D30" s="163"/>
      <c r="E30" s="164" t="s">
        <v>236</v>
      </c>
    </row>
    <row r="31" spans="1:5" x14ac:dyDescent="0.25">
      <c r="A31" s="163" t="s">
        <v>237</v>
      </c>
      <c r="B31" s="163" t="s">
        <v>238</v>
      </c>
      <c r="C31" s="163" t="s">
        <v>23</v>
      </c>
      <c r="D31" s="163" t="s">
        <v>239</v>
      </c>
      <c r="E31" s="164" t="s">
        <v>240</v>
      </c>
    </row>
    <row r="32" spans="1:5" x14ac:dyDescent="0.25">
      <c r="A32" s="165" t="s">
        <v>241</v>
      </c>
      <c r="B32" s="165" t="s">
        <v>242</v>
      </c>
      <c r="C32" s="163" t="s">
        <v>23</v>
      </c>
      <c r="D32" s="165"/>
      <c r="E32" s="166" t="s">
        <v>210</v>
      </c>
    </row>
    <row r="33" spans="1:5" x14ac:dyDescent="0.25">
      <c r="A33" s="165" t="s">
        <v>243</v>
      </c>
      <c r="B33" s="165" t="s">
        <v>244</v>
      </c>
      <c r="C33" s="163" t="s">
        <v>23</v>
      </c>
      <c r="D33" s="165" t="s">
        <v>207</v>
      </c>
      <c r="E33" s="166" t="s">
        <v>210</v>
      </c>
    </row>
    <row r="34" spans="1:5" x14ac:dyDescent="0.25">
      <c r="A34" s="165" t="s">
        <v>245</v>
      </c>
      <c r="B34" s="165" t="s">
        <v>246</v>
      </c>
      <c r="C34" s="163" t="s">
        <v>23</v>
      </c>
      <c r="D34" s="165"/>
      <c r="E34" s="166" t="s">
        <v>183</v>
      </c>
    </row>
    <row r="35" spans="1:5" ht="24.75" x14ac:dyDescent="0.25">
      <c r="A35" s="163" t="s">
        <v>247</v>
      </c>
      <c r="B35" s="163" t="s">
        <v>248</v>
      </c>
      <c r="C35" s="163" t="s">
        <v>23</v>
      </c>
      <c r="D35" s="163"/>
      <c r="E35" s="164" t="s">
        <v>190</v>
      </c>
    </row>
    <row r="36" spans="1:5" ht="24.75" x14ac:dyDescent="0.25">
      <c r="A36" s="163" t="s">
        <v>249</v>
      </c>
      <c r="B36" s="163" t="s">
        <v>250</v>
      </c>
      <c r="C36" s="163" t="s">
        <v>23</v>
      </c>
      <c r="D36" s="163"/>
      <c r="E36" s="164" t="s">
        <v>180</v>
      </c>
    </row>
    <row r="37" spans="1:5" x14ac:dyDescent="0.25">
      <c r="A37" s="163" t="s">
        <v>251</v>
      </c>
      <c r="B37" s="163" t="s">
        <v>252</v>
      </c>
      <c r="C37" s="163" t="s">
        <v>23</v>
      </c>
      <c r="D37" s="163" t="s">
        <v>5</v>
      </c>
      <c r="E37" s="164" t="s">
        <v>190</v>
      </c>
    </row>
    <row r="38" spans="1:5" ht="24.75" x14ac:dyDescent="0.25">
      <c r="A38" s="163" t="s">
        <v>253</v>
      </c>
      <c r="B38" s="163" t="s">
        <v>254</v>
      </c>
      <c r="C38" s="163" t="s">
        <v>24</v>
      </c>
      <c r="D38" s="163" t="s">
        <v>255</v>
      </c>
      <c r="E38" s="164" t="s">
        <v>240</v>
      </c>
    </row>
    <row r="39" spans="1:5" x14ac:dyDescent="0.25">
      <c r="A39" s="163" t="s">
        <v>256</v>
      </c>
      <c r="B39" s="163" t="s">
        <v>257</v>
      </c>
      <c r="C39" s="163" t="s">
        <v>24</v>
      </c>
      <c r="D39" s="163" t="s">
        <v>221</v>
      </c>
      <c r="E39" s="164" t="s">
        <v>202</v>
      </c>
    </row>
    <row r="40" spans="1:5" x14ac:dyDescent="0.25">
      <c r="A40" s="163" t="s">
        <v>258</v>
      </c>
      <c r="B40" s="163" t="s">
        <v>182</v>
      </c>
      <c r="C40" s="163" t="s">
        <v>35</v>
      </c>
      <c r="D40" s="163"/>
      <c r="E40" s="164" t="s">
        <v>183</v>
      </c>
    </row>
    <row r="41" spans="1:5" x14ac:dyDescent="0.25">
      <c r="A41" s="163" t="s">
        <v>259</v>
      </c>
      <c r="B41" s="163" t="s">
        <v>260</v>
      </c>
      <c r="C41" s="163" t="s">
        <v>35</v>
      </c>
      <c r="D41" s="163"/>
      <c r="E41" s="164" t="s">
        <v>183</v>
      </c>
    </row>
    <row r="42" spans="1:5" x14ac:dyDescent="0.25">
      <c r="A42" s="163" t="s">
        <v>261</v>
      </c>
      <c r="B42" s="163" t="s">
        <v>179</v>
      </c>
      <c r="C42" s="163" t="s">
        <v>35</v>
      </c>
      <c r="D42" s="163"/>
      <c r="E42" s="164" t="s">
        <v>180</v>
      </c>
    </row>
    <row r="43" spans="1:5" x14ac:dyDescent="0.25">
      <c r="A43" s="163" t="s">
        <v>262</v>
      </c>
      <c r="B43" s="163" t="s">
        <v>263</v>
      </c>
      <c r="C43" s="163" t="s">
        <v>35</v>
      </c>
      <c r="D43" s="163"/>
      <c r="E43" s="164" t="s">
        <v>183</v>
      </c>
    </row>
    <row r="44" spans="1:5" x14ac:dyDescent="0.25">
      <c r="A44" s="163" t="s">
        <v>264</v>
      </c>
      <c r="B44" s="163" t="s">
        <v>265</v>
      </c>
      <c r="C44" s="163" t="s">
        <v>36</v>
      </c>
      <c r="D44" s="163"/>
      <c r="E44" s="164" t="s">
        <v>266</v>
      </c>
    </row>
    <row r="45" spans="1:5" x14ac:dyDescent="0.25">
      <c r="A45" s="163" t="s">
        <v>267</v>
      </c>
      <c r="B45" s="163" t="s">
        <v>268</v>
      </c>
      <c r="C45" s="163" t="s">
        <v>38</v>
      </c>
      <c r="D45" s="163" t="s">
        <v>269</v>
      </c>
      <c r="E45" s="164" t="s">
        <v>270</v>
      </c>
    </row>
    <row r="46" spans="1:5" x14ac:dyDescent="0.25">
      <c r="A46" s="163" t="s">
        <v>271</v>
      </c>
      <c r="B46" s="163" t="s">
        <v>272</v>
      </c>
      <c r="C46" s="163" t="s">
        <v>38</v>
      </c>
      <c r="D46" s="163" t="s">
        <v>207</v>
      </c>
      <c r="E46" s="164" t="s">
        <v>240</v>
      </c>
    </row>
    <row r="47" spans="1:5" ht="24.75" x14ac:dyDescent="0.25">
      <c r="A47" s="163" t="s">
        <v>273</v>
      </c>
      <c r="B47" s="163" t="s">
        <v>274</v>
      </c>
      <c r="C47" s="163" t="s">
        <v>38</v>
      </c>
      <c r="D47" s="163" t="s">
        <v>207</v>
      </c>
      <c r="E47" s="164" t="s">
        <v>208</v>
      </c>
    </row>
    <row r="48" spans="1:5" x14ac:dyDescent="0.25">
      <c r="A48" s="163" t="s">
        <v>275</v>
      </c>
      <c r="B48" s="163" t="s">
        <v>276</v>
      </c>
      <c r="C48" s="163" t="s">
        <v>38</v>
      </c>
      <c r="D48" s="163" t="s">
        <v>207</v>
      </c>
      <c r="E48" s="164" t="s">
        <v>240</v>
      </c>
    </row>
    <row r="49" spans="1:5" x14ac:dyDescent="0.25">
      <c r="A49" s="163" t="s">
        <v>277</v>
      </c>
      <c r="B49" s="163" t="s">
        <v>278</v>
      </c>
      <c r="C49" s="163" t="s">
        <v>38</v>
      </c>
      <c r="D49" s="163"/>
      <c r="E49" s="164" t="s">
        <v>208</v>
      </c>
    </row>
    <row r="50" spans="1:5" x14ac:dyDescent="0.25">
      <c r="A50" s="163" t="s">
        <v>279</v>
      </c>
      <c r="B50" s="163" t="s">
        <v>280</v>
      </c>
      <c r="C50" s="163" t="s">
        <v>38</v>
      </c>
      <c r="D50" s="167"/>
      <c r="E50" s="164" t="s">
        <v>236</v>
      </c>
    </row>
    <row r="51" spans="1:5" x14ac:dyDescent="0.25">
      <c r="A51" s="163" t="s">
        <v>281</v>
      </c>
      <c r="B51" s="163" t="s">
        <v>282</v>
      </c>
      <c r="C51" s="163" t="s">
        <v>38</v>
      </c>
      <c r="D51" s="167"/>
      <c r="E51" s="164" t="s">
        <v>236</v>
      </c>
    </row>
    <row r="52" spans="1:5" x14ac:dyDescent="0.25">
      <c r="A52" s="163" t="s">
        <v>283</v>
      </c>
      <c r="B52" s="163" t="s">
        <v>284</v>
      </c>
      <c r="C52" s="163" t="s">
        <v>38</v>
      </c>
      <c r="D52" s="163" t="s">
        <v>207</v>
      </c>
      <c r="E52" s="164" t="s">
        <v>210</v>
      </c>
    </row>
    <row r="53" spans="1:5" x14ac:dyDescent="0.25">
      <c r="A53" s="163" t="s">
        <v>285</v>
      </c>
      <c r="B53" s="163" t="s">
        <v>286</v>
      </c>
      <c r="C53" s="163" t="s">
        <v>38</v>
      </c>
      <c r="D53" s="167"/>
      <c r="E53" s="164" t="s">
        <v>210</v>
      </c>
    </row>
    <row r="54" spans="1:5" ht="24.75" x14ac:dyDescent="0.25">
      <c r="A54" s="163" t="s">
        <v>287</v>
      </c>
      <c r="B54" s="163" t="s">
        <v>288</v>
      </c>
      <c r="C54" s="163" t="s">
        <v>38</v>
      </c>
      <c r="D54" s="167"/>
      <c r="E54" s="164" t="s">
        <v>210</v>
      </c>
    </row>
    <row r="55" spans="1:5" ht="24.75" x14ac:dyDescent="0.25">
      <c r="A55" s="163" t="s">
        <v>289</v>
      </c>
      <c r="B55" s="163" t="s">
        <v>290</v>
      </c>
      <c r="C55" s="163" t="s">
        <v>38</v>
      </c>
      <c r="D55" s="167"/>
      <c r="E55" s="167" t="s">
        <v>291</v>
      </c>
    </row>
    <row r="56" spans="1:5" ht="24.75" x14ac:dyDescent="0.25">
      <c r="A56" s="163" t="s">
        <v>292</v>
      </c>
      <c r="B56" s="163" t="s">
        <v>293</v>
      </c>
      <c r="C56" s="163" t="s">
        <v>38</v>
      </c>
      <c r="D56" s="167"/>
      <c r="E56" s="167" t="s">
        <v>291</v>
      </c>
    </row>
    <row r="57" spans="1:5" x14ac:dyDescent="0.25">
      <c r="A57" s="163" t="s">
        <v>294</v>
      </c>
      <c r="B57" s="163" t="s">
        <v>295</v>
      </c>
      <c r="C57" s="163" t="s">
        <v>38</v>
      </c>
      <c r="D57" s="167"/>
      <c r="E57" s="167" t="s">
        <v>291</v>
      </c>
    </row>
    <row r="58" spans="1:5" x14ac:dyDescent="0.25">
      <c r="A58" s="163" t="s">
        <v>296</v>
      </c>
      <c r="B58" s="163" t="s">
        <v>297</v>
      </c>
      <c r="C58" s="163" t="s">
        <v>38</v>
      </c>
      <c r="D58" s="167"/>
      <c r="E58" s="167" t="s">
        <v>291</v>
      </c>
    </row>
    <row r="59" spans="1:5" x14ac:dyDescent="0.25">
      <c r="A59" s="163" t="s">
        <v>298</v>
      </c>
      <c r="B59" s="163" t="s">
        <v>299</v>
      </c>
      <c r="C59" s="163" t="s">
        <v>38</v>
      </c>
      <c r="D59" s="167"/>
      <c r="E59" s="167" t="s">
        <v>291</v>
      </c>
    </row>
    <row r="60" spans="1:5" ht="24.75" x14ac:dyDescent="0.25">
      <c r="A60" s="163" t="s">
        <v>300</v>
      </c>
      <c r="B60" s="163" t="s">
        <v>301</v>
      </c>
      <c r="C60" s="163" t="s">
        <v>38</v>
      </c>
      <c r="D60" s="167"/>
      <c r="E60" s="167" t="s">
        <v>291</v>
      </c>
    </row>
    <row r="61" spans="1:5" x14ac:dyDescent="0.25">
      <c r="A61" s="163" t="s">
        <v>302</v>
      </c>
      <c r="B61" s="163" t="s">
        <v>303</v>
      </c>
      <c r="C61" s="163" t="s">
        <v>38</v>
      </c>
      <c r="D61" s="167"/>
      <c r="E61" s="167" t="s">
        <v>291</v>
      </c>
    </row>
    <row r="62" spans="1:5" ht="24.75" x14ac:dyDescent="0.25">
      <c r="A62" s="163" t="s">
        <v>304</v>
      </c>
      <c r="B62" s="163" t="s">
        <v>305</v>
      </c>
      <c r="C62" s="163" t="s">
        <v>38</v>
      </c>
      <c r="D62" s="167"/>
      <c r="E62" s="167" t="s">
        <v>291</v>
      </c>
    </row>
    <row r="63" spans="1:5" x14ac:dyDescent="0.25">
      <c r="A63" s="163" t="s">
        <v>306</v>
      </c>
      <c r="B63" s="163" t="s">
        <v>307</v>
      </c>
      <c r="C63" s="163" t="s">
        <v>38</v>
      </c>
      <c r="D63" s="167"/>
      <c r="E63" s="167" t="s">
        <v>291</v>
      </c>
    </row>
    <row r="64" spans="1:5" x14ac:dyDescent="0.25">
      <c r="A64" s="163" t="s">
        <v>308</v>
      </c>
      <c r="B64" s="163" t="s">
        <v>309</v>
      </c>
      <c r="C64" s="163" t="s">
        <v>38</v>
      </c>
      <c r="D64" s="167"/>
      <c r="E64" s="167" t="s">
        <v>291</v>
      </c>
    </row>
    <row r="65" spans="1:5" ht="24.75" x14ac:dyDescent="0.25">
      <c r="A65" s="163" t="s">
        <v>310</v>
      </c>
      <c r="B65" s="163" t="s">
        <v>311</v>
      </c>
      <c r="C65" s="163" t="s">
        <v>38</v>
      </c>
      <c r="D65" s="167"/>
      <c r="E65" s="167" t="s">
        <v>291</v>
      </c>
    </row>
    <row r="66" spans="1:5" x14ac:dyDescent="0.25">
      <c r="A66" s="163" t="s">
        <v>312</v>
      </c>
      <c r="B66" s="163" t="s">
        <v>313</v>
      </c>
      <c r="C66" s="163" t="s">
        <v>39</v>
      </c>
      <c r="D66" s="163"/>
      <c r="E66" s="164" t="s">
        <v>174</v>
      </c>
    </row>
    <row r="67" spans="1:5" x14ac:dyDescent="0.25">
      <c r="A67" s="163" t="s">
        <v>314</v>
      </c>
      <c r="B67" s="163" t="s">
        <v>315</v>
      </c>
      <c r="C67" s="163" t="s">
        <v>41</v>
      </c>
      <c r="D67" s="163"/>
      <c r="E67" s="164" t="s">
        <v>174</v>
      </c>
    </row>
    <row r="68" spans="1:5" x14ac:dyDescent="0.25">
      <c r="A68" s="168" t="s">
        <v>316</v>
      </c>
    </row>
  </sheetData>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workbookViewId="0"/>
  </sheetViews>
  <sheetFormatPr defaultRowHeight="15" x14ac:dyDescent="0.25"/>
  <cols>
    <col min="1" max="1" width="46.5703125" style="98" customWidth="1"/>
    <col min="2" max="2" width="26.140625" style="98" customWidth="1"/>
    <col min="3" max="3" width="11.42578125" style="98" bestFit="1" customWidth="1"/>
    <col min="4" max="4" width="10" style="98" bestFit="1" customWidth="1"/>
    <col min="5" max="16384" width="9.140625" style="98"/>
  </cols>
  <sheetData>
    <row r="1" spans="1:4" x14ac:dyDescent="0.25">
      <c r="A1" s="176" t="s">
        <v>498</v>
      </c>
    </row>
    <row r="2" spans="1:4" x14ac:dyDescent="0.25">
      <c r="A2" s="172" t="s">
        <v>317</v>
      </c>
      <c r="B2" s="172" t="s">
        <v>102</v>
      </c>
      <c r="C2" s="172" t="s">
        <v>318</v>
      </c>
      <c r="D2" s="172" t="s">
        <v>319</v>
      </c>
    </row>
    <row r="3" spans="1:4" x14ac:dyDescent="0.25">
      <c r="A3" s="171" t="s">
        <v>320</v>
      </c>
      <c r="B3" s="170" t="s">
        <v>3</v>
      </c>
      <c r="C3" s="170">
        <v>26</v>
      </c>
      <c r="D3" s="170"/>
    </row>
    <row r="4" spans="1:4" x14ac:dyDescent="0.25">
      <c r="A4" s="171" t="s">
        <v>321</v>
      </c>
      <c r="B4" s="170" t="s">
        <v>5</v>
      </c>
      <c r="C4" s="170">
        <v>30</v>
      </c>
      <c r="D4" s="170"/>
    </row>
    <row r="5" spans="1:4" ht="30" x14ac:dyDescent="0.25">
      <c r="A5" s="171" t="s">
        <v>322</v>
      </c>
      <c r="B5" s="170" t="s">
        <v>7</v>
      </c>
      <c r="C5" s="170">
        <v>84</v>
      </c>
      <c r="D5" s="170"/>
    </row>
    <row r="6" spans="1:4" ht="30" x14ac:dyDescent="0.25">
      <c r="A6" s="171" t="s">
        <v>323</v>
      </c>
      <c r="B6" s="170" t="s">
        <v>9</v>
      </c>
      <c r="C6" s="170">
        <v>28</v>
      </c>
      <c r="D6" s="170"/>
    </row>
    <row r="7" spans="1:4" x14ac:dyDescent="0.25">
      <c r="A7" s="171" t="s">
        <v>324</v>
      </c>
      <c r="B7" s="170" t="s">
        <v>11</v>
      </c>
      <c r="C7" s="170">
        <v>26</v>
      </c>
      <c r="D7" s="170"/>
    </row>
    <row r="8" spans="1:4" ht="30" x14ac:dyDescent="0.25">
      <c r="A8" s="171" t="s">
        <v>325</v>
      </c>
      <c r="B8" s="170" t="s">
        <v>14</v>
      </c>
      <c r="C8" s="170">
        <v>46</v>
      </c>
      <c r="D8" s="170"/>
    </row>
    <row r="9" spans="1:4" ht="30" x14ac:dyDescent="0.25">
      <c r="A9" s="171" t="s">
        <v>326</v>
      </c>
      <c r="B9" s="170" t="s">
        <v>15</v>
      </c>
      <c r="C9" s="170">
        <v>83</v>
      </c>
      <c r="D9" s="170" t="s">
        <v>327</v>
      </c>
    </row>
    <row r="10" spans="1:4" x14ac:dyDescent="0.25">
      <c r="A10" s="171" t="s">
        <v>328</v>
      </c>
      <c r="B10" s="170" t="s">
        <v>18</v>
      </c>
      <c r="C10" s="170">
        <v>25</v>
      </c>
      <c r="D10" s="170"/>
    </row>
    <row r="11" spans="1:4" ht="30" x14ac:dyDescent="0.25">
      <c r="A11" s="171" t="s">
        <v>329</v>
      </c>
      <c r="B11" s="170" t="s">
        <v>20</v>
      </c>
      <c r="C11" s="170">
        <v>26</v>
      </c>
      <c r="D11" s="170"/>
    </row>
    <row r="12" spans="1:4" x14ac:dyDescent="0.25">
      <c r="A12" s="171" t="s">
        <v>330</v>
      </c>
      <c r="B12" s="170" t="s">
        <v>21</v>
      </c>
      <c r="C12" s="170">
        <v>28</v>
      </c>
      <c r="D12" s="170"/>
    </row>
    <row r="13" spans="1:4" x14ac:dyDescent="0.25">
      <c r="A13" s="171" t="s">
        <v>331</v>
      </c>
      <c r="B13" s="170" t="s">
        <v>22</v>
      </c>
      <c r="C13" s="170">
        <v>24</v>
      </c>
      <c r="D13" s="170"/>
    </row>
    <row r="14" spans="1:4" ht="30" x14ac:dyDescent="0.25">
      <c r="A14" s="171" t="s">
        <v>332</v>
      </c>
      <c r="B14" s="170" t="s">
        <v>23</v>
      </c>
      <c r="C14" s="170">
        <v>253</v>
      </c>
      <c r="D14" s="170" t="s">
        <v>333</v>
      </c>
    </row>
    <row r="15" spans="1:4" x14ac:dyDescent="0.25">
      <c r="A15" s="171" t="s">
        <v>334</v>
      </c>
      <c r="B15" s="170" t="s">
        <v>28</v>
      </c>
      <c r="C15" s="170">
        <v>25</v>
      </c>
      <c r="D15" s="170"/>
    </row>
    <row r="16" spans="1:4" x14ac:dyDescent="0.25">
      <c r="A16" s="171" t="s">
        <v>335</v>
      </c>
      <c r="B16" s="170" t="s">
        <v>32</v>
      </c>
      <c r="C16" s="170">
        <v>24</v>
      </c>
      <c r="D16" s="170"/>
    </row>
    <row r="17" spans="1:4" x14ac:dyDescent="0.25">
      <c r="A17" s="171" t="s">
        <v>336</v>
      </c>
      <c r="B17" s="170" t="s">
        <v>35</v>
      </c>
      <c r="C17" s="170">
        <v>100</v>
      </c>
      <c r="D17" s="170"/>
    </row>
    <row r="18" spans="1:4" x14ac:dyDescent="0.25">
      <c r="A18" s="171" t="s">
        <v>337</v>
      </c>
      <c r="B18" s="170" t="s">
        <v>38</v>
      </c>
      <c r="C18" s="170">
        <v>74</v>
      </c>
      <c r="D18" s="170"/>
    </row>
    <row r="19" spans="1:4" ht="30" x14ac:dyDescent="0.25">
      <c r="A19" s="171" t="s">
        <v>338</v>
      </c>
      <c r="B19" s="170" t="s">
        <v>38</v>
      </c>
      <c r="C19" s="170">
        <v>52</v>
      </c>
      <c r="D19" s="170"/>
    </row>
    <row r="20" spans="1:4" ht="30" x14ac:dyDescent="0.25">
      <c r="A20" s="171" t="s">
        <v>339</v>
      </c>
      <c r="B20" s="170" t="s">
        <v>38</v>
      </c>
      <c r="C20" s="170">
        <v>52</v>
      </c>
      <c r="D20" s="170"/>
    </row>
    <row r="21" spans="1:4" ht="30" x14ac:dyDescent="0.25">
      <c r="A21" s="171" t="s">
        <v>340</v>
      </c>
      <c r="B21" s="170" t="s">
        <v>38</v>
      </c>
      <c r="C21" s="170">
        <v>65</v>
      </c>
      <c r="D21" s="170"/>
    </row>
    <row r="22" spans="1:4" ht="30" x14ac:dyDescent="0.25">
      <c r="A22" s="171" t="s">
        <v>341</v>
      </c>
      <c r="B22" s="170" t="s">
        <v>38</v>
      </c>
      <c r="C22" s="170">
        <v>54</v>
      </c>
      <c r="D22" s="170"/>
    </row>
    <row r="23" spans="1:4" ht="30" x14ac:dyDescent="0.25">
      <c r="A23" s="171" t="s">
        <v>342</v>
      </c>
      <c r="B23" s="170" t="s">
        <v>38</v>
      </c>
      <c r="C23" s="170">
        <v>92</v>
      </c>
      <c r="D23" s="170"/>
    </row>
    <row r="24" spans="1:4" ht="30" x14ac:dyDescent="0.25">
      <c r="A24" s="171" t="s">
        <v>343</v>
      </c>
      <c r="B24" s="170" t="s">
        <v>38</v>
      </c>
      <c r="C24" s="170">
        <v>124</v>
      </c>
      <c r="D24" s="170" t="s">
        <v>344</v>
      </c>
    </row>
    <row r="25" spans="1:4" ht="30" x14ac:dyDescent="0.25">
      <c r="A25" s="171" t="s">
        <v>345</v>
      </c>
      <c r="B25" s="170" t="s">
        <v>38</v>
      </c>
      <c r="C25" s="170">
        <v>45</v>
      </c>
      <c r="D25" s="170"/>
    </row>
    <row r="26" spans="1:4" x14ac:dyDescent="0.25">
      <c r="A26" s="171" t="s">
        <v>346</v>
      </c>
      <c r="B26" s="170" t="s">
        <v>39</v>
      </c>
      <c r="C26" s="170">
        <v>28</v>
      </c>
      <c r="D26" s="170"/>
    </row>
    <row r="27" spans="1:4" x14ac:dyDescent="0.25">
      <c r="A27" s="170" t="s">
        <v>347</v>
      </c>
      <c r="B27" s="170" t="s">
        <v>41</v>
      </c>
      <c r="C27" s="167">
        <v>54</v>
      </c>
      <c r="D27" s="170"/>
    </row>
    <row r="28" spans="1:4" x14ac:dyDescent="0.25">
      <c r="A28" s="98" t="s">
        <v>348</v>
      </c>
    </row>
    <row r="29" spans="1:4" x14ac:dyDescent="0.25">
      <c r="A29" s="98" t="s">
        <v>349</v>
      </c>
    </row>
  </sheetData>
  <pageMargins left="0.7" right="0.7" top="0.78740157499999996" bottom="0.78740157499999996"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workbookViewId="0"/>
  </sheetViews>
  <sheetFormatPr defaultRowHeight="15" x14ac:dyDescent="0.25"/>
  <cols>
    <col min="1" max="1" width="44.28515625" style="98" customWidth="1"/>
    <col min="2" max="2" width="26.5703125" style="98" customWidth="1"/>
    <col min="3" max="4" width="9.140625" style="98"/>
    <col min="5" max="5" width="10.5703125" style="98" customWidth="1"/>
    <col min="6" max="16384" width="9.140625" style="98"/>
  </cols>
  <sheetData>
    <row r="1" spans="1:6" x14ac:dyDescent="0.25">
      <c r="A1" s="176" t="s">
        <v>499</v>
      </c>
    </row>
    <row r="2" spans="1:6" x14ac:dyDescent="0.25">
      <c r="A2" s="172" t="s">
        <v>317</v>
      </c>
      <c r="B2" s="172" t="s">
        <v>102</v>
      </c>
      <c r="C2" s="172" t="s">
        <v>350</v>
      </c>
      <c r="D2" s="172" t="s">
        <v>351</v>
      </c>
      <c r="E2" s="172" t="s">
        <v>319</v>
      </c>
    </row>
    <row r="3" spans="1:6" ht="30" x14ac:dyDescent="0.25">
      <c r="A3" s="171" t="s">
        <v>322</v>
      </c>
      <c r="B3" s="171" t="s">
        <v>7</v>
      </c>
      <c r="C3" s="171">
        <v>430</v>
      </c>
      <c r="D3" s="171">
        <v>9</v>
      </c>
      <c r="E3" s="171"/>
    </row>
    <row r="4" spans="1:6" ht="30" x14ac:dyDescent="0.25">
      <c r="A4" s="171" t="s">
        <v>323</v>
      </c>
      <c r="B4" s="171" t="s">
        <v>9</v>
      </c>
      <c r="C4" s="171">
        <v>75</v>
      </c>
      <c r="D4" s="171">
        <v>5</v>
      </c>
      <c r="E4" s="171"/>
    </row>
    <row r="5" spans="1:6" x14ac:dyDescent="0.25">
      <c r="A5" s="171" t="s">
        <v>324</v>
      </c>
      <c r="B5" s="171" t="s">
        <v>11</v>
      </c>
      <c r="C5" s="171">
        <v>40</v>
      </c>
      <c r="D5" s="171">
        <v>5</v>
      </c>
      <c r="E5" s="171"/>
    </row>
    <row r="6" spans="1:6" ht="30" x14ac:dyDescent="0.25">
      <c r="A6" s="171" t="s">
        <v>325</v>
      </c>
      <c r="B6" s="171" t="s">
        <v>14</v>
      </c>
      <c r="C6" s="171">
        <v>55</v>
      </c>
      <c r="D6" s="171">
        <v>5</v>
      </c>
      <c r="E6" s="171"/>
    </row>
    <row r="7" spans="1:6" ht="30" x14ac:dyDescent="0.25">
      <c r="A7" s="171" t="s">
        <v>326</v>
      </c>
      <c r="B7" s="171" t="s">
        <v>15</v>
      </c>
      <c r="C7" s="171">
        <v>270</v>
      </c>
      <c r="D7" s="171">
        <v>9</v>
      </c>
      <c r="E7" s="171"/>
    </row>
    <row r="8" spans="1:6" ht="30" x14ac:dyDescent="0.25">
      <c r="A8" s="171" t="s">
        <v>329</v>
      </c>
      <c r="B8" s="171" t="s">
        <v>20</v>
      </c>
      <c r="C8" s="171">
        <v>35</v>
      </c>
      <c r="D8" s="171">
        <v>5</v>
      </c>
      <c r="E8" s="171"/>
    </row>
    <row r="9" spans="1:6" ht="45" x14ac:dyDescent="0.25">
      <c r="A9" s="171" t="s">
        <v>352</v>
      </c>
      <c r="B9" s="171" t="s">
        <v>23</v>
      </c>
      <c r="C9" s="171">
        <v>98</v>
      </c>
      <c r="D9" s="171">
        <v>9</v>
      </c>
      <c r="E9" s="171" t="s">
        <v>353</v>
      </c>
      <c r="F9" s="169"/>
    </row>
    <row r="10" spans="1:6" ht="30" x14ac:dyDescent="0.25">
      <c r="A10" s="171" t="s">
        <v>354</v>
      </c>
      <c r="B10" s="171" t="s">
        <v>23</v>
      </c>
      <c r="C10" s="171">
        <v>640</v>
      </c>
      <c r="D10" s="171">
        <v>9</v>
      </c>
      <c r="E10" s="171"/>
    </row>
    <row r="11" spans="1:6" ht="30" x14ac:dyDescent="0.25">
      <c r="A11" s="171" t="s">
        <v>355</v>
      </c>
      <c r="B11" s="171" t="s">
        <v>23</v>
      </c>
      <c r="C11" s="171">
        <v>700</v>
      </c>
      <c r="D11" s="171">
        <v>9</v>
      </c>
      <c r="E11" s="171"/>
    </row>
    <row r="12" spans="1:6" x14ac:dyDescent="0.25">
      <c r="A12" s="171" t="s">
        <v>356</v>
      </c>
      <c r="B12" s="171" t="s">
        <v>35</v>
      </c>
      <c r="C12" s="171">
        <v>510</v>
      </c>
      <c r="D12" s="171">
        <v>9</v>
      </c>
      <c r="E12" s="171"/>
    </row>
    <row r="13" spans="1:6" ht="45" x14ac:dyDescent="0.25">
      <c r="A13" s="171" t="s">
        <v>357</v>
      </c>
      <c r="B13" s="171" t="s">
        <v>38</v>
      </c>
      <c r="C13" s="171">
        <v>190</v>
      </c>
      <c r="D13" s="171">
        <v>9</v>
      </c>
      <c r="E13" s="171" t="s">
        <v>353</v>
      </c>
      <c r="F13" s="169"/>
    </row>
    <row r="14" spans="1:6" ht="30" x14ac:dyDescent="0.25">
      <c r="A14" s="171" t="s">
        <v>358</v>
      </c>
      <c r="B14" s="171" t="s">
        <v>38</v>
      </c>
      <c r="C14" s="171">
        <v>87</v>
      </c>
      <c r="D14" s="171">
        <v>5</v>
      </c>
      <c r="E14" s="171"/>
    </row>
    <row r="15" spans="1:6" ht="30" x14ac:dyDescent="0.25">
      <c r="A15" s="171" t="s">
        <v>359</v>
      </c>
      <c r="B15" s="171" t="s">
        <v>38</v>
      </c>
      <c r="C15" s="171">
        <v>880</v>
      </c>
      <c r="D15" s="171">
        <v>9</v>
      </c>
      <c r="E15" s="171"/>
    </row>
    <row r="16" spans="1:6" x14ac:dyDescent="0.25">
      <c r="A16" s="171" t="s">
        <v>360</v>
      </c>
      <c r="B16" s="171" t="s">
        <v>38</v>
      </c>
      <c r="C16" s="171">
        <v>800</v>
      </c>
      <c r="D16" s="171">
        <v>9</v>
      </c>
      <c r="E16" s="171"/>
    </row>
    <row r="17" spans="1:5" ht="45" x14ac:dyDescent="0.25">
      <c r="A17" s="171" t="s">
        <v>343</v>
      </c>
      <c r="B17" s="171" t="s">
        <v>38</v>
      </c>
      <c r="C17" s="171">
        <v>18</v>
      </c>
      <c r="D17" s="171">
        <v>10</v>
      </c>
      <c r="E17" s="171" t="s">
        <v>353</v>
      </c>
    </row>
    <row r="18" spans="1:5" x14ac:dyDescent="0.25">
      <c r="A18" s="171" t="s">
        <v>361</v>
      </c>
      <c r="B18" s="171" t="s">
        <v>38</v>
      </c>
      <c r="C18" s="171">
        <v>600</v>
      </c>
      <c r="D18" s="171">
        <v>9</v>
      </c>
      <c r="E18" s="171"/>
    </row>
    <row r="19" spans="1:5" x14ac:dyDescent="0.25">
      <c r="A19" s="171" t="s">
        <v>346</v>
      </c>
      <c r="B19" s="171" t="s">
        <v>39</v>
      </c>
      <c r="C19" s="171">
        <v>65</v>
      </c>
      <c r="D19" s="171">
        <v>5</v>
      </c>
      <c r="E19" s="171"/>
    </row>
    <row r="20" spans="1:5" x14ac:dyDescent="0.25">
      <c r="A20" s="170" t="s">
        <v>347</v>
      </c>
      <c r="B20" s="170" t="s">
        <v>41</v>
      </c>
      <c r="C20" s="173">
        <v>60</v>
      </c>
      <c r="D20" s="173">
        <v>9</v>
      </c>
      <c r="E20" s="170"/>
    </row>
    <row r="21" spans="1:5" x14ac:dyDescent="0.25">
      <c r="A21" s="98" t="s">
        <v>348</v>
      </c>
    </row>
    <row r="22" spans="1:5" x14ac:dyDescent="0.25">
      <c r="A22" s="98" t="s">
        <v>362</v>
      </c>
    </row>
    <row r="23" spans="1:5" x14ac:dyDescent="0.25">
      <c r="A23" s="98" t="s">
        <v>363</v>
      </c>
    </row>
  </sheetData>
  <pageMargins left="0.7" right="0.7" top="0.78740157499999996" bottom="0.78740157499999996"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workbookViewId="0"/>
  </sheetViews>
  <sheetFormatPr defaultRowHeight="15" x14ac:dyDescent="0.25"/>
  <cols>
    <col min="1" max="1" width="40.140625" style="98" customWidth="1"/>
    <col min="2" max="2" width="17.5703125" style="98" customWidth="1"/>
    <col min="3" max="3" width="9.140625" style="98"/>
    <col min="4" max="4" width="11.7109375" style="98" bestFit="1" customWidth="1"/>
    <col min="5" max="5" width="30.7109375" style="98" customWidth="1"/>
    <col min="6" max="16384" width="9.140625" style="98"/>
  </cols>
  <sheetData>
    <row r="1" spans="1:5" x14ac:dyDescent="0.25">
      <c r="A1" s="176" t="s">
        <v>500</v>
      </c>
    </row>
    <row r="2" spans="1:5" x14ac:dyDescent="0.25">
      <c r="A2" s="172" t="s">
        <v>317</v>
      </c>
      <c r="B2" s="172" t="s">
        <v>102</v>
      </c>
      <c r="C2" s="172" t="s">
        <v>364</v>
      </c>
      <c r="D2" s="172" t="s">
        <v>365</v>
      </c>
      <c r="E2" s="172" t="s">
        <v>366</v>
      </c>
    </row>
    <row r="3" spans="1:5" ht="45" x14ac:dyDescent="0.25">
      <c r="A3" s="171" t="s">
        <v>367</v>
      </c>
      <c r="B3" s="171" t="s">
        <v>20</v>
      </c>
      <c r="C3" s="171">
        <v>339</v>
      </c>
      <c r="D3" s="171">
        <v>3</v>
      </c>
      <c r="E3" s="171" t="s">
        <v>368</v>
      </c>
    </row>
    <row r="4" spans="1:5" ht="30" x14ac:dyDescent="0.25">
      <c r="A4" s="171" t="s">
        <v>369</v>
      </c>
      <c r="B4" s="171" t="s">
        <v>23</v>
      </c>
      <c r="C4" s="171">
        <v>360</v>
      </c>
      <c r="D4" s="171">
        <v>4.8</v>
      </c>
      <c r="E4" s="171" t="s">
        <v>370</v>
      </c>
    </row>
    <row r="5" spans="1:5" ht="30" x14ac:dyDescent="0.25">
      <c r="A5" s="171" t="s">
        <v>371</v>
      </c>
      <c r="B5" s="171" t="s">
        <v>38</v>
      </c>
      <c r="C5" s="171">
        <v>450</v>
      </c>
      <c r="D5" s="171">
        <v>4.8</v>
      </c>
      <c r="E5" s="171" t="s">
        <v>370</v>
      </c>
    </row>
    <row r="6" spans="1:5" ht="45" x14ac:dyDescent="0.25">
      <c r="A6" s="171" t="s">
        <v>372</v>
      </c>
      <c r="B6" s="171" t="s">
        <v>38</v>
      </c>
      <c r="C6" s="171">
        <v>200</v>
      </c>
      <c r="D6" s="171">
        <v>4</v>
      </c>
      <c r="E6" s="171" t="s">
        <v>373</v>
      </c>
    </row>
    <row r="7" spans="1:5" ht="30" x14ac:dyDescent="0.25">
      <c r="A7" s="171" t="s">
        <v>374</v>
      </c>
      <c r="B7" s="171" t="s">
        <v>38</v>
      </c>
      <c r="C7" s="171">
        <v>250</v>
      </c>
      <c r="D7" s="171">
        <v>3.4</v>
      </c>
      <c r="E7" s="171" t="s">
        <v>375</v>
      </c>
    </row>
    <row r="8" spans="1:5" ht="135" x14ac:dyDescent="0.25">
      <c r="A8" s="171" t="s">
        <v>376</v>
      </c>
      <c r="B8" s="171" t="s">
        <v>38</v>
      </c>
      <c r="C8" s="171">
        <v>1380</v>
      </c>
      <c r="D8" s="171" t="s">
        <v>377</v>
      </c>
      <c r="E8" s="171" t="s">
        <v>378</v>
      </c>
    </row>
    <row r="9" spans="1:5" x14ac:dyDescent="0.25">
      <c r="A9" s="98" t="s">
        <v>348</v>
      </c>
    </row>
    <row r="10" spans="1:5" x14ac:dyDescent="0.25">
      <c r="A10" s="98" t="s">
        <v>379</v>
      </c>
    </row>
  </sheetData>
  <pageMargins left="0.7" right="0.7" top="0.78740157499999996" bottom="0.78740157499999996"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tabSelected="1" workbookViewId="0"/>
  </sheetViews>
  <sheetFormatPr defaultRowHeight="15" x14ac:dyDescent="0.25"/>
  <cols>
    <col min="1" max="1" width="40.5703125" style="98" customWidth="1"/>
    <col min="2" max="2" width="26.7109375" style="98" customWidth="1"/>
    <col min="3" max="3" width="9.140625" style="98"/>
    <col min="4" max="4" width="27.5703125" style="98" customWidth="1"/>
    <col min="5" max="16384" width="9.140625" style="98"/>
  </cols>
  <sheetData>
    <row r="1" spans="1:4" x14ac:dyDescent="0.25">
      <c r="A1" s="176" t="s">
        <v>501</v>
      </c>
    </row>
    <row r="2" spans="1:4" ht="30" x14ac:dyDescent="0.25">
      <c r="A2" s="175" t="s">
        <v>317</v>
      </c>
      <c r="B2" s="175" t="s">
        <v>102</v>
      </c>
      <c r="C2" s="175" t="s">
        <v>380</v>
      </c>
      <c r="D2" s="175" t="s">
        <v>366</v>
      </c>
    </row>
    <row r="3" spans="1:4" ht="30" x14ac:dyDescent="0.25">
      <c r="A3" s="171" t="s">
        <v>381</v>
      </c>
      <c r="B3" s="171" t="s">
        <v>382</v>
      </c>
      <c r="C3" s="171">
        <v>550</v>
      </c>
      <c r="D3" s="230" t="s">
        <v>383</v>
      </c>
    </row>
    <row r="4" spans="1:4" ht="30" x14ac:dyDescent="0.25">
      <c r="A4" s="171" t="s">
        <v>384</v>
      </c>
      <c r="B4" s="171" t="s">
        <v>38</v>
      </c>
      <c r="C4" s="171">
        <v>690</v>
      </c>
      <c r="D4" s="231"/>
    </row>
    <row r="5" spans="1:4" ht="30" x14ac:dyDescent="0.25">
      <c r="A5" s="171" t="s">
        <v>385</v>
      </c>
      <c r="B5" s="171" t="s">
        <v>386</v>
      </c>
      <c r="C5" s="171">
        <v>780</v>
      </c>
      <c r="D5" s="232"/>
    </row>
    <row r="6" spans="1:4" x14ac:dyDescent="0.25">
      <c r="A6" s="174" t="s">
        <v>387</v>
      </c>
    </row>
    <row r="7" spans="1:4" x14ac:dyDescent="0.25">
      <c r="A7" s="98" t="s">
        <v>388</v>
      </c>
    </row>
  </sheetData>
  <mergeCells count="1">
    <mergeCell ref="D3:D5"/>
  </mergeCells>
  <hyperlinks>
    <hyperlink ref="A6" r:id="rId1" display="http://rejskol.msmt.cz/"/>
  </hyperlink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52"/>
  <sheetViews>
    <sheetView workbookViewId="0"/>
  </sheetViews>
  <sheetFormatPr defaultRowHeight="15" x14ac:dyDescent="0.25"/>
  <cols>
    <col min="2" max="2" width="23.5703125" bestFit="1" customWidth="1"/>
    <col min="27" max="46" width="9.28515625" bestFit="1" customWidth="1"/>
    <col min="47" max="47" width="10.28515625" customWidth="1"/>
    <col min="48" max="48" width="10.85546875" customWidth="1"/>
    <col min="49" max="49" width="9.28515625" bestFit="1" customWidth="1"/>
  </cols>
  <sheetData>
    <row r="1" spans="1:49" x14ac:dyDescent="0.25">
      <c r="A1" s="177" t="s">
        <v>488</v>
      </c>
    </row>
    <row r="2" spans="1:49" x14ac:dyDescent="0.25">
      <c r="A2" s="204" t="s">
        <v>0</v>
      </c>
      <c r="B2" s="204" t="s">
        <v>1</v>
      </c>
      <c r="C2" s="203" t="s">
        <v>75</v>
      </c>
      <c r="D2" s="203"/>
      <c r="E2" s="203"/>
      <c r="F2" s="203"/>
      <c r="G2" s="203"/>
      <c r="H2" s="203"/>
      <c r="I2" s="203"/>
      <c r="J2" s="203"/>
      <c r="K2" s="203"/>
      <c r="L2" s="203"/>
      <c r="M2" s="203"/>
      <c r="N2" s="203"/>
      <c r="O2" s="203"/>
      <c r="P2" s="203"/>
      <c r="Q2" s="203"/>
      <c r="R2" s="203"/>
      <c r="S2" s="203"/>
      <c r="T2" s="203"/>
      <c r="U2" s="203"/>
      <c r="V2" s="203"/>
      <c r="W2" s="203"/>
      <c r="X2" s="203"/>
      <c r="Y2" s="203"/>
      <c r="Z2" s="203"/>
      <c r="AA2" s="203" t="s">
        <v>76</v>
      </c>
      <c r="AB2" s="203"/>
      <c r="AC2" s="203"/>
      <c r="AD2" s="203"/>
      <c r="AE2" s="203"/>
      <c r="AF2" s="203"/>
      <c r="AG2" s="203"/>
      <c r="AH2" s="203"/>
      <c r="AI2" s="203"/>
      <c r="AJ2" s="203"/>
      <c r="AK2" s="203"/>
      <c r="AL2" s="203"/>
      <c r="AM2" s="203"/>
      <c r="AN2" s="203"/>
      <c r="AO2" s="203"/>
      <c r="AP2" s="203"/>
      <c r="AQ2" s="203"/>
      <c r="AR2" s="203"/>
      <c r="AS2" s="203"/>
      <c r="AT2" s="203"/>
      <c r="AU2" s="203"/>
      <c r="AV2" s="203"/>
      <c r="AW2" s="203"/>
    </row>
    <row r="3" spans="1:49" ht="123.75" x14ac:dyDescent="0.25">
      <c r="A3" s="204"/>
      <c r="B3" s="204"/>
      <c r="C3" s="66" t="s">
        <v>46</v>
      </c>
      <c r="D3" s="66" t="s">
        <v>47</v>
      </c>
      <c r="E3" s="67" t="s">
        <v>48</v>
      </c>
      <c r="F3" s="66" t="s">
        <v>49</v>
      </c>
      <c r="G3" s="66" t="s">
        <v>50</v>
      </c>
      <c r="H3" s="66" t="s">
        <v>51</v>
      </c>
      <c r="I3" s="66" t="s">
        <v>52</v>
      </c>
      <c r="J3" s="66" t="s">
        <v>53</v>
      </c>
      <c r="K3" s="66" t="s">
        <v>54</v>
      </c>
      <c r="L3" s="66" t="s">
        <v>55</v>
      </c>
      <c r="M3" s="66" t="s">
        <v>56</v>
      </c>
      <c r="N3" s="66" t="s">
        <v>57</v>
      </c>
      <c r="O3" s="66" t="s">
        <v>58</v>
      </c>
      <c r="P3" s="66" t="s">
        <v>59</v>
      </c>
      <c r="Q3" s="66" t="s">
        <v>60</v>
      </c>
      <c r="R3" s="66" t="s">
        <v>61</v>
      </c>
      <c r="S3" s="66" t="s">
        <v>62</v>
      </c>
      <c r="T3" s="66" t="s">
        <v>63</v>
      </c>
      <c r="U3" s="66" t="s">
        <v>64</v>
      </c>
      <c r="V3" s="66" t="s">
        <v>65</v>
      </c>
      <c r="W3" s="66" t="s">
        <v>66</v>
      </c>
      <c r="X3" s="66" t="s">
        <v>67</v>
      </c>
      <c r="Y3" s="66" t="s">
        <v>68</v>
      </c>
      <c r="Z3" s="66" t="s">
        <v>69</v>
      </c>
      <c r="AA3" s="66" t="s">
        <v>47</v>
      </c>
      <c r="AB3" s="67" t="s">
        <v>48</v>
      </c>
      <c r="AC3" s="66" t="s">
        <v>49</v>
      </c>
      <c r="AD3" s="66" t="s">
        <v>50</v>
      </c>
      <c r="AE3" s="66" t="s">
        <v>51</v>
      </c>
      <c r="AF3" s="66" t="s">
        <v>52</v>
      </c>
      <c r="AG3" s="66" t="s">
        <v>53</v>
      </c>
      <c r="AH3" s="66" t="s">
        <v>54</v>
      </c>
      <c r="AI3" s="66" t="s">
        <v>55</v>
      </c>
      <c r="AJ3" s="66" t="s">
        <v>56</v>
      </c>
      <c r="AK3" s="66" t="s">
        <v>57</v>
      </c>
      <c r="AL3" s="66" t="s">
        <v>58</v>
      </c>
      <c r="AM3" s="66" t="s">
        <v>59</v>
      </c>
      <c r="AN3" s="66" t="s">
        <v>60</v>
      </c>
      <c r="AO3" s="66" t="s">
        <v>61</v>
      </c>
      <c r="AP3" s="66" t="s">
        <v>62</v>
      </c>
      <c r="AQ3" s="66" t="s">
        <v>63</v>
      </c>
      <c r="AR3" s="66" t="s">
        <v>64</v>
      </c>
      <c r="AS3" s="66" t="s">
        <v>65</v>
      </c>
      <c r="AT3" s="66" t="s">
        <v>66</v>
      </c>
      <c r="AU3" s="66" t="s">
        <v>67</v>
      </c>
      <c r="AV3" s="66" t="s">
        <v>68</v>
      </c>
      <c r="AW3" s="66" t="s">
        <v>69</v>
      </c>
    </row>
    <row r="4" spans="1:49" x14ac:dyDescent="0.25">
      <c r="A4" s="68">
        <v>565750</v>
      </c>
      <c r="B4" s="69" t="s">
        <v>2</v>
      </c>
      <c r="C4" s="70">
        <v>12</v>
      </c>
      <c r="D4" s="70">
        <v>2</v>
      </c>
      <c r="E4" s="70">
        <v>1</v>
      </c>
      <c r="F4" s="70">
        <v>0</v>
      </c>
      <c r="G4" s="70">
        <v>1</v>
      </c>
      <c r="H4" s="70">
        <v>0</v>
      </c>
      <c r="I4" s="70">
        <v>0</v>
      </c>
      <c r="J4" s="70">
        <v>2</v>
      </c>
      <c r="K4" s="70">
        <v>0</v>
      </c>
      <c r="L4" s="70">
        <v>0</v>
      </c>
      <c r="M4" s="70">
        <v>1</v>
      </c>
      <c r="N4" s="70">
        <v>0</v>
      </c>
      <c r="O4" s="70">
        <v>0</v>
      </c>
      <c r="P4" s="70">
        <v>0</v>
      </c>
      <c r="Q4" s="70">
        <v>1</v>
      </c>
      <c r="R4" s="70">
        <v>0</v>
      </c>
      <c r="S4" s="70">
        <v>1</v>
      </c>
      <c r="T4" s="70">
        <v>0</v>
      </c>
      <c r="U4" s="70">
        <v>0</v>
      </c>
      <c r="V4" s="70">
        <v>1</v>
      </c>
      <c r="W4" s="70">
        <v>2</v>
      </c>
      <c r="X4" s="70">
        <v>0</v>
      </c>
      <c r="Y4" s="70">
        <v>0</v>
      </c>
      <c r="Z4" s="70">
        <v>1</v>
      </c>
      <c r="AA4" s="52">
        <f>D4/$C4*100</f>
        <v>16.666666666666664</v>
      </c>
      <c r="AB4" s="52">
        <f t="shared" ref="AB4:AW15" si="0">E4/$C4*100</f>
        <v>8.3333333333333321</v>
      </c>
      <c r="AC4" s="52">
        <f t="shared" si="0"/>
        <v>0</v>
      </c>
      <c r="AD4" s="52">
        <f t="shared" si="0"/>
        <v>8.3333333333333321</v>
      </c>
      <c r="AE4" s="52">
        <f t="shared" si="0"/>
        <v>0</v>
      </c>
      <c r="AF4" s="52">
        <f t="shared" si="0"/>
        <v>0</v>
      </c>
      <c r="AG4" s="52">
        <f t="shared" si="0"/>
        <v>16.666666666666664</v>
      </c>
      <c r="AH4" s="52">
        <f t="shared" si="0"/>
        <v>0</v>
      </c>
      <c r="AI4" s="52">
        <f t="shared" si="0"/>
        <v>0</v>
      </c>
      <c r="AJ4" s="52">
        <f t="shared" si="0"/>
        <v>8.3333333333333321</v>
      </c>
      <c r="AK4" s="52">
        <f t="shared" si="0"/>
        <v>0</v>
      </c>
      <c r="AL4" s="52">
        <f t="shared" si="0"/>
        <v>0</v>
      </c>
      <c r="AM4" s="52">
        <f t="shared" si="0"/>
        <v>0</v>
      </c>
      <c r="AN4" s="52">
        <f t="shared" si="0"/>
        <v>8.3333333333333321</v>
      </c>
      <c r="AO4" s="52">
        <f t="shared" si="0"/>
        <v>0</v>
      </c>
      <c r="AP4" s="52">
        <f t="shared" si="0"/>
        <v>8.3333333333333321</v>
      </c>
      <c r="AQ4" s="52">
        <f t="shared" si="0"/>
        <v>0</v>
      </c>
      <c r="AR4" s="52">
        <f t="shared" si="0"/>
        <v>0</v>
      </c>
      <c r="AS4" s="52">
        <f t="shared" si="0"/>
        <v>8.3333333333333321</v>
      </c>
      <c r="AT4" s="52">
        <f t="shared" si="0"/>
        <v>16.666666666666664</v>
      </c>
      <c r="AU4" s="52">
        <f t="shared" si="0"/>
        <v>0</v>
      </c>
      <c r="AV4" s="52">
        <f t="shared" si="0"/>
        <v>0</v>
      </c>
      <c r="AW4" s="52">
        <f t="shared" si="0"/>
        <v>8.3333333333333321</v>
      </c>
    </row>
    <row r="5" spans="1:49" x14ac:dyDescent="0.25">
      <c r="A5" s="68">
        <v>535516</v>
      </c>
      <c r="B5" s="69" t="s">
        <v>3</v>
      </c>
      <c r="C5" s="70">
        <v>45</v>
      </c>
      <c r="D5" s="70">
        <v>3</v>
      </c>
      <c r="E5" s="70">
        <v>10</v>
      </c>
      <c r="F5" s="70">
        <v>0</v>
      </c>
      <c r="G5" s="70">
        <v>10</v>
      </c>
      <c r="H5" s="70">
        <v>0</v>
      </c>
      <c r="I5" s="70">
        <v>0</v>
      </c>
      <c r="J5" s="70">
        <v>5</v>
      </c>
      <c r="K5" s="70">
        <v>6</v>
      </c>
      <c r="L5" s="70">
        <v>1</v>
      </c>
      <c r="M5" s="70">
        <v>4</v>
      </c>
      <c r="N5" s="70">
        <v>0</v>
      </c>
      <c r="O5" s="70">
        <v>0</v>
      </c>
      <c r="P5" s="70">
        <v>0</v>
      </c>
      <c r="Q5" s="70">
        <v>6</v>
      </c>
      <c r="R5" s="70">
        <v>1</v>
      </c>
      <c r="S5" s="70">
        <v>4</v>
      </c>
      <c r="T5" s="70">
        <v>2</v>
      </c>
      <c r="U5" s="70">
        <v>0</v>
      </c>
      <c r="V5" s="70">
        <v>0</v>
      </c>
      <c r="W5" s="70">
        <v>2</v>
      </c>
      <c r="X5" s="70">
        <v>0</v>
      </c>
      <c r="Y5" s="70">
        <v>0</v>
      </c>
      <c r="Z5" s="70">
        <v>1</v>
      </c>
      <c r="AA5" s="52">
        <f t="shared" ref="AA5:AA51" si="1">D5/$C5*100</f>
        <v>6.666666666666667</v>
      </c>
      <c r="AB5" s="52">
        <f t="shared" si="0"/>
        <v>22.222222222222221</v>
      </c>
      <c r="AC5" s="52">
        <f t="shared" si="0"/>
        <v>0</v>
      </c>
      <c r="AD5" s="52">
        <f t="shared" si="0"/>
        <v>22.222222222222221</v>
      </c>
      <c r="AE5" s="52">
        <f t="shared" si="0"/>
        <v>0</v>
      </c>
      <c r="AF5" s="52">
        <f t="shared" si="0"/>
        <v>0</v>
      </c>
      <c r="AG5" s="52">
        <f t="shared" si="0"/>
        <v>11.111111111111111</v>
      </c>
      <c r="AH5" s="52">
        <f t="shared" si="0"/>
        <v>13.333333333333334</v>
      </c>
      <c r="AI5" s="52">
        <f t="shared" si="0"/>
        <v>2.2222222222222223</v>
      </c>
      <c r="AJ5" s="52">
        <f t="shared" si="0"/>
        <v>8.8888888888888893</v>
      </c>
      <c r="AK5" s="52">
        <f t="shared" si="0"/>
        <v>0</v>
      </c>
      <c r="AL5" s="52">
        <f t="shared" si="0"/>
        <v>0</v>
      </c>
      <c r="AM5" s="52">
        <f t="shared" si="0"/>
        <v>0</v>
      </c>
      <c r="AN5" s="52">
        <f t="shared" si="0"/>
        <v>13.333333333333334</v>
      </c>
      <c r="AO5" s="52">
        <f t="shared" si="0"/>
        <v>2.2222222222222223</v>
      </c>
      <c r="AP5" s="52">
        <f t="shared" si="0"/>
        <v>8.8888888888888893</v>
      </c>
      <c r="AQ5" s="52">
        <f t="shared" si="0"/>
        <v>4.4444444444444446</v>
      </c>
      <c r="AR5" s="52">
        <f t="shared" si="0"/>
        <v>0</v>
      </c>
      <c r="AS5" s="52">
        <f t="shared" si="0"/>
        <v>0</v>
      </c>
      <c r="AT5" s="52">
        <f t="shared" si="0"/>
        <v>4.4444444444444446</v>
      </c>
      <c r="AU5" s="52">
        <f t="shared" si="0"/>
        <v>0</v>
      </c>
      <c r="AV5" s="52">
        <f t="shared" si="0"/>
        <v>0</v>
      </c>
      <c r="AW5" s="52">
        <f t="shared" si="0"/>
        <v>2.2222222222222223</v>
      </c>
    </row>
    <row r="6" spans="1:49" x14ac:dyDescent="0.25">
      <c r="A6" s="68">
        <v>571946</v>
      </c>
      <c r="B6" s="69" t="s">
        <v>4</v>
      </c>
      <c r="C6" s="70">
        <v>23</v>
      </c>
      <c r="D6" s="70">
        <v>0</v>
      </c>
      <c r="E6" s="70">
        <v>3</v>
      </c>
      <c r="F6" s="70">
        <v>0</v>
      </c>
      <c r="G6" s="70">
        <v>3</v>
      </c>
      <c r="H6" s="70">
        <v>0</v>
      </c>
      <c r="I6" s="70">
        <v>0</v>
      </c>
      <c r="J6" s="70">
        <v>2</v>
      </c>
      <c r="K6" s="70">
        <v>2</v>
      </c>
      <c r="L6" s="70">
        <v>1</v>
      </c>
      <c r="M6" s="70">
        <v>6</v>
      </c>
      <c r="N6" s="70">
        <v>0</v>
      </c>
      <c r="O6" s="70">
        <v>0</v>
      </c>
      <c r="P6" s="70">
        <v>0</v>
      </c>
      <c r="Q6" s="70">
        <v>2</v>
      </c>
      <c r="R6" s="70">
        <v>0</v>
      </c>
      <c r="S6" s="70">
        <v>2</v>
      </c>
      <c r="T6" s="70">
        <v>0</v>
      </c>
      <c r="U6" s="70">
        <v>0</v>
      </c>
      <c r="V6" s="70">
        <v>2</v>
      </c>
      <c r="W6" s="70">
        <v>2</v>
      </c>
      <c r="X6" s="70">
        <v>0</v>
      </c>
      <c r="Y6" s="70">
        <v>0</v>
      </c>
      <c r="Z6" s="70">
        <v>1</v>
      </c>
      <c r="AA6" s="52">
        <f t="shared" si="1"/>
        <v>0</v>
      </c>
      <c r="AB6" s="52">
        <f t="shared" si="0"/>
        <v>13.043478260869565</v>
      </c>
      <c r="AC6" s="52">
        <f t="shared" si="0"/>
        <v>0</v>
      </c>
      <c r="AD6" s="52">
        <f t="shared" si="0"/>
        <v>13.043478260869565</v>
      </c>
      <c r="AE6" s="52">
        <f t="shared" si="0"/>
        <v>0</v>
      </c>
      <c r="AF6" s="52">
        <f t="shared" si="0"/>
        <v>0</v>
      </c>
      <c r="AG6" s="52">
        <f t="shared" si="0"/>
        <v>8.695652173913043</v>
      </c>
      <c r="AH6" s="52">
        <f t="shared" si="0"/>
        <v>8.695652173913043</v>
      </c>
      <c r="AI6" s="52">
        <f t="shared" si="0"/>
        <v>4.3478260869565215</v>
      </c>
      <c r="AJ6" s="52">
        <f t="shared" si="0"/>
        <v>26.086956521739129</v>
      </c>
      <c r="AK6" s="52">
        <f t="shared" si="0"/>
        <v>0</v>
      </c>
      <c r="AL6" s="52">
        <f t="shared" si="0"/>
        <v>0</v>
      </c>
      <c r="AM6" s="52">
        <f t="shared" si="0"/>
        <v>0</v>
      </c>
      <c r="AN6" s="52">
        <f t="shared" si="0"/>
        <v>8.695652173913043</v>
      </c>
      <c r="AO6" s="52">
        <f t="shared" si="0"/>
        <v>0</v>
      </c>
      <c r="AP6" s="52">
        <f t="shared" si="0"/>
        <v>8.695652173913043</v>
      </c>
      <c r="AQ6" s="52">
        <f t="shared" si="0"/>
        <v>0</v>
      </c>
      <c r="AR6" s="52">
        <f t="shared" si="0"/>
        <v>0</v>
      </c>
      <c r="AS6" s="52">
        <f t="shared" si="0"/>
        <v>8.695652173913043</v>
      </c>
      <c r="AT6" s="52">
        <f t="shared" si="0"/>
        <v>8.695652173913043</v>
      </c>
      <c r="AU6" s="52">
        <f t="shared" si="0"/>
        <v>0</v>
      </c>
      <c r="AV6" s="52">
        <f t="shared" si="0"/>
        <v>0</v>
      </c>
      <c r="AW6" s="52">
        <f t="shared" si="0"/>
        <v>4.3478260869565215</v>
      </c>
    </row>
    <row r="7" spans="1:49" x14ac:dyDescent="0.25">
      <c r="A7" s="68">
        <v>535567</v>
      </c>
      <c r="B7" s="69" t="s">
        <v>5</v>
      </c>
      <c r="C7" s="70">
        <v>56</v>
      </c>
      <c r="D7" s="70">
        <v>5</v>
      </c>
      <c r="E7" s="70">
        <v>11</v>
      </c>
      <c r="F7" s="70">
        <v>0</v>
      </c>
      <c r="G7" s="70">
        <v>11</v>
      </c>
      <c r="H7" s="70">
        <v>0</v>
      </c>
      <c r="I7" s="70">
        <v>0</v>
      </c>
      <c r="J7" s="70">
        <v>0</v>
      </c>
      <c r="K7" s="70">
        <v>16</v>
      </c>
      <c r="L7" s="70">
        <v>6</v>
      </c>
      <c r="M7" s="70">
        <v>2</v>
      </c>
      <c r="N7" s="70">
        <v>1</v>
      </c>
      <c r="O7" s="70">
        <v>0</v>
      </c>
      <c r="P7" s="70">
        <v>0</v>
      </c>
      <c r="Q7" s="70">
        <v>0</v>
      </c>
      <c r="R7" s="70">
        <v>1</v>
      </c>
      <c r="S7" s="70">
        <v>2</v>
      </c>
      <c r="T7" s="70">
        <v>2</v>
      </c>
      <c r="U7" s="70">
        <v>0</v>
      </c>
      <c r="V7" s="70">
        <v>2</v>
      </c>
      <c r="W7" s="70">
        <v>5</v>
      </c>
      <c r="X7" s="70">
        <v>0</v>
      </c>
      <c r="Y7" s="70">
        <v>0</v>
      </c>
      <c r="Z7" s="70">
        <v>3</v>
      </c>
      <c r="AA7" s="52">
        <f t="shared" si="1"/>
        <v>8.9285714285714288</v>
      </c>
      <c r="AB7" s="52">
        <f t="shared" si="0"/>
        <v>19.642857142857142</v>
      </c>
      <c r="AC7" s="52">
        <f t="shared" si="0"/>
        <v>0</v>
      </c>
      <c r="AD7" s="52">
        <f t="shared" si="0"/>
        <v>19.642857142857142</v>
      </c>
      <c r="AE7" s="52">
        <f t="shared" si="0"/>
        <v>0</v>
      </c>
      <c r="AF7" s="52">
        <f t="shared" si="0"/>
        <v>0</v>
      </c>
      <c r="AG7" s="52">
        <f t="shared" si="0"/>
        <v>0</v>
      </c>
      <c r="AH7" s="52">
        <f t="shared" si="0"/>
        <v>28.571428571428569</v>
      </c>
      <c r="AI7" s="52">
        <f t="shared" si="0"/>
        <v>10.714285714285714</v>
      </c>
      <c r="AJ7" s="52">
        <f t="shared" si="0"/>
        <v>3.5714285714285712</v>
      </c>
      <c r="AK7" s="52">
        <f t="shared" si="0"/>
        <v>1.7857142857142856</v>
      </c>
      <c r="AL7" s="52">
        <f t="shared" si="0"/>
        <v>0</v>
      </c>
      <c r="AM7" s="52">
        <f t="shared" si="0"/>
        <v>0</v>
      </c>
      <c r="AN7" s="52">
        <f t="shared" si="0"/>
        <v>0</v>
      </c>
      <c r="AO7" s="52">
        <f t="shared" si="0"/>
        <v>1.7857142857142856</v>
      </c>
      <c r="AP7" s="52">
        <f t="shared" si="0"/>
        <v>3.5714285714285712</v>
      </c>
      <c r="AQ7" s="52">
        <f t="shared" si="0"/>
        <v>3.5714285714285712</v>
      </c>
      <c r="AR7" s="52">
        <f t="shared" si="0"/>
        <v>0</v>
      </c>
      <c r="AS7" s="52">
        <f t="shared" si="0"/>
        <v>3.5714285714285712</v>
      </c>
      <c r="AT7" s="52">
        <f t="shared" si="0"/>
        <v>8.9285714285714288</v>
      </c>
      <c r="AU7" s="52">
        <f t="shared" si="0"/>
        <v>0</v>
      </c>
      <c r="AV7" s="52">
        <f t="shared" si="0"/>
        <v>0</v>
      </c>
      <c r="AW7" s="52">
        <f t="shared" si="0"/>
        <v>5.3571428571428568</v>
      </c>
    </row>
    <row r="8" spans="1:49" x14ac:dyDescent="0.25">
      <c r="A8" s="68">
        <v>571989</v>
      </c>
      <c r="B8" s="69" t="s">
        <v>6</v>
      </c>
      <c r="C8" s="70">
        <v>31</v>
      </c>
      <c r="D8" s="70">
        <v>0</v>
      </c>
      <c r="E8" s="70">
        <v>5</v>
      </c>
      <c r="F8" s="70">
        <v>0</v>
      </c>
      <c r="G8" s="70">
        <v>4</v>
      </c>
      <c r="H8" s="70">
        <v>1</v>
      </c>
      <c r="I8" s="70">
        <v>0</v>
      </c>
      <c r="J8" s="70">
        <v>3</v>
      </c>
      <c r="K8" s="70">
        <v>11</v>
      </c>
      <c r="L8" s="70">
        <v>3</v>
      </c>
      <c r="M8" s="70">
        <v>2</v>
      </c>
      <c r="N8" s="70">
        <v>0</v>
      </c>
      <c r="O8" s="70">
        <v>0</v>
      </c>
      <c r="P8" s="70">
        <v>0</v>
      </c>
      <c r="Q8" s="70">
        <v>1</v>
      </c>
      <c r="R8" s="70">
        <v>2</v>
      </c>
      <c r="S8" s="70">
        <v>2</v>
      </c>
      <c r="T8" s="70">
        <v>0</v>
      </c>
      <c r="U8" s="70">
        <v>0</v>
      </c>
      <c r="V8" s="70">
        <v>0</v>
      </c>
      <c r="W8" s="70">
        <v>1</v>
      </c>
      <c r="X8" s="70">
        <v>0</v>
      </c>
      <c r="Y8" s="70">
        <v>0</v>
      </c>
      <c r="Z8" s="70">
        <v>1</v>
      </c>
      <c r="AA8" s="52">
        <f t="shared" si="1"/>
        <v>0</v>
      </c>
      <c r="AB8" s="52">
        <f t="shared" si="0"/>
        <v>16.129032258064516</v>
      </c>
      <c r="AC8" s="52">
        <f t="shared" si="0"/>
        <v>0</v>
      </c>
      <c r="AD8" s="52">
        <f t="shared" si="0"/>
        <v>12.903225806451612</v>
      </c>
      <c r="AE8" s="52">
        <f t="shared" si="0"/>
        <v>3.225806451612903</v>
      </c>
      <c r="AF8" s="52">
        <f t="shared" si="0"/>
        <v>0</v>
      </c>
      <c r="AG8" s="52">
        <f t="shared" si="0"/>
        <v>9.67741935483871</v>
      </c>
      <c r="AH8" s="52">
        <f t="shared" si="0"/>
        <v>35.483870967741936</v>
      </c>
      <c r="AI8" s="52">
        <f t="shared" si="0"/>
        <v>9.67741935483871</v>
      </c>
      <c r="AJ8" s="52">
        <f t="shared" si="0"/>
        <v>6.4516129032258061</v>
      </c>
      <c r="AK8" s="52">
        <f t="shared" si="0"/>
        <v>0</v>
      </c>
      <c r="AL8" s="52">
        <f t="shared" si="0"/>
        <v>0</v>
      </c>
      <c r="AM8" s="52">
        <f t="shared" si="0"/>
        <v>0</v>
      </c>
      <c r="AN8" s="52">
        <f t="shared" si="0"/>
        <v>3.225806451612903</v>
      </c>
      <c r="AO8" s="52">
        <f t="shared" si="0"/>
        <v>6.4516129032258061</v>
      </c>
      <c r="AP8" s="52">
        <f t="shared" si="0"/>
        <v>6.4516129032258061</v>
      </c>
      <c r="AQ8" s="52">
        <f t="shared" si="0"/>
        <v>0</v>
      </c>
      <c r="AR8" s="52">
        <f t="shared" si="0"/>
        <v>0</v>
      </c>
      <c r="AS8" s="52">
        <f t="shared" si="0"/>
        <v>0</v>
      </c>
      <c r="AT8" s="52">
        <f t="shared" si="0"/>
        <v>3.225806451612903</v>
      </c>
      <c r="AU8" s="52">
        <f t="shared" si="0"/>
        <v>0</v>
      </c>
      <c r="AV8" s="52">
        <f t="shared" si="0"/>
        <v>0</v>
      </c>
      <c r="AW8" s="52">
        <f t="shared" si="0"/>
        <v>3.225806451612903</v>
      </c>
    </row>
    <row r="9" spans="1:49" x14ac:dyDescent="0.25">
      <c r="A9" s="68">
        <v>535702</v>
      </c>
      <c r="B9" s="69" t="s">
        <v>7</v>
      </c>
      <c r="C9" s="70">
        <v>268</v>
      </c>
      <c r="D9" s="70">
        <v>13</v>
      </c>
      <c r="E9" s="70">
        <v>40</v>
      </c>
      <c r="F9" s="70">
        <v>0</v>
      </c>
      <c r="G9" s="70">
        <v>38</v>
      </c>
      <c r="H9" s="70">
        <v>2</v>
      </c>
      <c r="I9" s="70">
        <v>0</v>
      </c>
      <c r="J9" s="70">
        <v>48</v>
      </c>
      <c r="K9" s="70">
        <v>59</v>
      </c>
      <c r="L9" s="70">
        <v>7</v>
      </c>
      <c r="M9" s="70">
        <v>9</v>
      </c>
      <c r="N9" s="70">
        <v>4</v>
      </c>
      <c r="O9" s="70">
        <v>4</v>
      </c>
      <c r="P9" s="70">
        <v>6</v>
      </c>
      <c r="Q9" s="70">
        <v>29</v>
      </c>
      <c r="R9" s="70">
        <v>3</v>
      </c>
      <c r="S9" s="70">
        <v>5</v>
      </c>
      <c r="T9" s="70">
        <v>4</v>
      </c>
      <c r="U9" s="70">
        <v>4</v>
      </c>
      <c r="V9" s="70">
        <v>6</v>
      </c>
      <c r="W9" s="70">
        <v>16</v>
      </c>
      <c r="X9" s="70">
        <v>0</v>
      </c>
      <c r="Y9" s="70">
        <v>0</v>
      </c>
      <c r="Z9" s="70">
        <v>11</v>
      </c>
      <c r="AA9" s="52">
        <f t="shared" si="1"/>
        <v>4.8507462686567164</v>
      </c>
      <c r="AB9" s="52">
        <f t="shared" si="0"/>
        <v>14.925373134328357</v>
      </c>
      <c r="AC9" s="52">
        <f t="shared" si="0"/>
        <v>0</v>
      </c>
      <c r="AD9" s="52">
        <f t="shared" si="0"/>
        <v>14.17910447761194</v>
      </c>
      <c r="AE9" s="52">
        <f t="shared" si="0"/>
        <v>0.74626865671641784</v>
      </c>
      <c r="AF9" s="52">
        <f t="shared" si="0"/>
        <v>0</v>
      </c>
      <c r="AG9" s="52">
        <f t="shared" si="0"/>
        <v>17.910447761194028</v>
      </c>
      <c r="AH9" s="52">
        <f t="shared" si="0"/>
        <v>22.014925373134329</v>
      </c>
      <c r="AI9" s="52">
        <f t="shared" si="0"/>
        <v>2.6119402985074625</v>
      </c>
      <c r="AJ9" s="52">
        <f t="shared" si="0"/>
        <v>3.3582089552238807</v>
      </c>
      <c r="AK9" s="52">
        <f t="shared" si="0"/>
        <v>1.4925373134328357</v>
      </c>
      <c r="AL9" s="52">
        <f t="shared" si="0"/>
        <v>1.4925373134328357</v>
      </c>
      <c r="AM9" s="52">
        <f t="shared" si="0"/>
        <v>2.2388059701492535</v>
      </c>
      <c r="AN9" s="52">
        <f t="shared" si="0"/>
        <v>10.820895522388058</v>
      </c>
      <c r="AO9" s="52">
        <f t="shared" si="0"/>
        <v>1.1194029850746268</v>
      </c>
      <c r="AP9" s="52">
        <f t="shared" si="0"/>
        <v>1.8656716417910446</v>
      </c>
      <c r="AQ9" s="52">
        <f t="shared" si="0"/>
        <v>1.4925373134328357</v>
      </c>
      <c r="AR9" s="52">
        <f t="shared" si="0"/>
        <v>1.4925373134328357</v>
      </c>
      <c r="AS9" s="52">
        <f t="shared" si="0"/>
        <v>2.2388059701492535</v>
      </c>
      <c r="AT9" s="52">
        <f t="shared" si="0"/>
        <v>5.9701492537313428</v>
      </c>
      <c r="AU9" s="52">
        <f t="shared" si="0"/>
        <v>0</v>
      </c>
      <c r="AV9" s="52">
        <f t="shared" si="0"/>
        <v>0</v>
      </c>
      <c r="AW9" s="52">
        <f t="shared" si="0"/>
        <v>4.1044776119402986</v>
      </c>
    </row>
    <row r="10" spans="1:49" x14ac:dyDescent="0.25">
      <c r="A10" s="68">
        <v>535834</v>
      </c>
      <c r="B10" s="69" t="s">
        <v>8</v>
      </c>
      <c r="C10" s="70">
        <v>27</v>
      </c>
      <c r="D10" s="70">
        <v>3</v>
      </c>
      <c r="E10" s="70">
        <v>7</v>
      </c>
      <c r="F10" s="70">
        <v>0</v>
      </c>
      <c r="G10" s="70">
        <v>7</v>
      </c>
      <c r="H10" s="70">
        <v>0</v>
      </c>
      <c r="I10" s="70">
        <v>0</v>
      </c>
      <c r="J10" s="70">
        <v>2</v>
      </c>
      <c r="K10" s="70">
        <v>2</v>
      </c>
      <c r="L10" s="70">
        <v>0</v>
      </c>
      <c r="M10" s="70">
        <v>3</v>
      </c>
      <c r="N10" s="70">
        <v>1</v>
      </c>
      <c r="O10" s="70">
        <v>0</v>
      </c>
      <c r="P10" s="70">
        <v>0</v>
      </c>
      <c r="Q10" s="70">
        <v>4</v>
      </c>
      <c r="R10" s="70">
        <v>0</v>
      </c>
      <c r="S10" s="70">
        <v>2</v>
      </c>
      <c r="T10" s="70">
        <v>0</v>
      </c>
      <c r="U10" s="70">
        <v>0</v>
      </c>
      <c r="V10" s="70">
        <v>1</v>
      </c>
      <c r="W10" s="70">
        <v>2</v>
      </c>
      <c r="X10" s="70">
        <v>0</v>
      </c>
      <c r="Y10" s="70">
        <v>0</v>
      </c>
      <c r="Z10" s="70">
        <v>0</v>
      </c>
      <c r="AA10" s="52">
        <f t="shared" si="1"/>
        <v>11.111111111111111</v>
      </c>
      <c r="AB10" s="52">
        <f t="shared" si="0"/>
        <v>25.925925925925924</v>
      </c>
      <c r="AC10" s="52">
        <f t="shared" si="0"/>
        <v>0</v>
      </c>
      <c r="AD10" s="52">
        <f t="shared" si="0"/>
        <v>25.925925925925924</v>
      </c>
      <c r="AE10" s="52">
        <f t="shared" si="0"/>
        <v>0</v>
      </c>
      <c r="AF10" s="52">
        <f t="shared" si="0"/>
        <v>0</v>
      </c>
      <c r="AG10" s="52">
        <f t="shared" si="0"/>
        <v>7.4074074074074066</v>
      </c>
      <c r="AH10" s="52">
        <f t="shared" si="0"/>
        <v>7.4074074074074066</v>
      </c>
      <c r="AI10" s="52">
        <f t="shared" si="0"/>
        <v>0</v>
      </c>
      <c r="AJ10" s="52">
        <f t="shared" si="0"/>
        <v>11.111111111111111</v>
      </c>
      <c r="AK10" s="52">
        <f t="shared" si="0"/>
        <v>3.7037037037037033</v>
      </c>
      <c r="AL10" s="52">
        <f t="shared" si="0"/>
        <v>0</v>
      </c>
      <c r="AM10" s="52">
        <f t="shared" si="0"/>
        <v>0</v>
      </c>
      <c r="AN10" s="52">
        <f t="shared" si="0"/>
        <v>14.814814814814813</v>
      </c>
      <c r="AO10" s="52">
        <f t="shared" si="0"/>
        <v>0</v>
      </c>
      <c r="AP10" s="52">
        <f t="shared" si="0"/>
        <v>7.4074074074074066</v>
      </c>
      <c r="AQ10" s="52">
        <f t="shared" si="0"/>
        <v>0</v>
      </c>
      <c r="AR10" s="52">
        <f t="shared" si="0"/>
        <v>0</v>
      </c>
      <c r="AS10" s="52">
        <f t="shared" si="0"/>
        <v>3.7037037037037033</v>
      </c>
      <c r="AT10" s="52">
        <f t="shared" si="0"/>
        <v>7.4074074074074066</v>
      </c>
      <c r="AU10" s="52">
        <f t="shared" si="0"/>
        <v>0</v>
      </c>
      <c r="AV10" s="52">
        <f t="shared" si="0"/>
        <v>0</v>
      </c>
      <c r="AW10" s="52">
        <f t="shared" si="0"/>
        <v>0</v>
      </c>
    </row>
    <row r="11" spans="1:49" x14ac:dyDescent="0.25">
      <c r="A11" s="68">
        <v>577146</v>
      </c>
      <c r="B11" s="69" t="s">
        <v>9</v>
      </c>
      <c r="C11" s="70">
        <v>103</v>
      </c>
      <c r="D11" s="70">
        <v>14</v>
      </c>
      <c r="E11" s="70">
        <v>14</v>
      </c>
      <c r="F11" s="70">
        <v>0</v>
      </c>
      <c r="G11" s="70">
        <v>12</v>
      </c>
      <c r="H11" s="70">
        <v>1</v>
      </c>
      <c r="I11" s="70">
        <v>1</v>
      </c>
      <c r="J11" s="70">
        <v>15</v>
      </c>
      <c r="K11" s="70">
        <v>15</v>
      </c>
      <c r="L11" s="70">
        <v>2</v>
      </c>
      <c r="M11" s="70">
        <v>18</v>
      </c>
      <c r="N11" s="70">
        <v>1</v>
      </c>
      <c r="O11" s="70">
        <v>1</v>
      </c>
      <c r="P11" s="70">
        <v>3</v>
      </c>
      <c r="Q11" s="70">
        <v>7</v>
      </c>
      <c r="R11" s="70">
        <v>0</v>
      </c>
      <c r="S11" s="70">
        <v>3</v>
      </c>
      <c r="T11" s="70">
        <v>1</v>
      </c>
      <c r="U11" s="70">
        <v>0</v>
      </c>
      <c r="V11" s="70">
        <v>2</v>
      </c>
      <c r="W11" s="70">
        <v>5</v>
      </c>
      <c r="X11" s="70">
        <v>0</v>
      </c>
      <c r="Y11" s="70">
        <v>0</v>
      </c>
      <c r="Z11" s="70">
        <v>2</v>
      </c>
      <c r="AA11" s="52">
        <f t="shared" si="1"/>
        <v>13.592233009708737</v>
      </c>
      <c r="AB11" s="52">
        <f t="shared" si="0"/>
        <v>13.592233009708737</v>
      </c>
      <c r="AC11" s="52">
        <f t="shared" si="0"/>
        <v>0</v>
      </c>
      <c r="AD11" s="52">
        <f t="shared" si="0"/>
        <v>11.650485436893204</v>
      </c>
      <c r="AE11" s="52">
        <f t="shared" si="0"/>
        <v>0.97087378640776689</v>
      </c>
      <c r="AF11" s="52">
        <f t="shared" si="0"/>
        <v>0.97087378640776689</v>
      </c>
      <c r="AG11" s="52">
        <f t="shared" si="0"/>
        <v>14.563106796116504</v>
      </c>
      <c r="AH11" s="52">
        <f t="shared" si="0"/>
        <v>14.563106796116504</v>
      </c>
      <c r="AI11" s="52">
        <f t="shared" si="0"/>
        <v>1.9417475728155338</v>
      </c>
      <c r="AJ11" s="52">
        <f t="shared" si="0"/>
        <v>17.475728155339805</v>
      </c>
      <c r="AK11" s="52">
        <f t="shared" si="0"/>
        <v>0.97087378640776689</v>
      </c>
      <c r="AL11" s="52">
        <f t="shared" si="0"/>
        <v>0.97087378640776689</v>
      </c>
      <c r="AM11" s="52">
        <f t="shared" si="0"/>
        <v>2.912621359223301</v>
      </c>
      <c r="AN11" s="52">
        <f t="shared" si="0"/>
        <v>6.7961165048543686</v>
      </c>
      <c r="AO11" s="52">
        <f t="shared" si="0"/>
        <v>0</v>
      </c>
      <c r="AP11" s="52">
        <f t="shared" si="0"/>
        <v>2.912621359223301</v>
      </c>
      <c r="AQ11" s="52">
        <f t="shared" si="0"/>
        <v>0.97087378640776689</v>
      </c>
      <c r="AR11" s="52">
        <f t="shared" si="0"/>
        <v>0</v>
      </c>
      <c r="AS11" s="52">
        <f t="shared" si="0"/>
        <v>1.9417475728155338</v>
      </c>
      <c r="AT11" s="52">
        <f t="shared" si="0"/>
        <v>4.8543689320388346</v>
      </c>
      <c r="AU11" s="52">
        <f t="shared" si="0"/>
        <v>0</v>
      </c>
      <c r="AV11" s="52">
        <f t="shared" si="0"/>
        <v>0</v>
      </c>
      <c r="AW11" s="52">
        <f t="shared" si="0"/>
        <v>1.9417475728155338</v>
      </c>
    </row>
    <row r="12" spans="1:49" x14ac:dyDescent="0.25">
      <c r="A12" s="68">
        <v>535923</v>
      </c>
      <c r="B12" s="69" t="s">
        <v>10</v>
      </c>
      <c r="C12" s="70">
        <v>43</v>
      </c>
      <c r="D12" s="70">
        <v>14</v>
      </c>
      <c r="E12" s="70">
        <v>2</v>
      </c>
      <c r="F12" s="70">
        <v>0</v>
      </c>
      <c r="G12" s="70">
        <v>2</v>
      </c>
      <c r="H12" s="70">
        <v>0</v>
      </c>
      <c r="I12" s="70">
        <v>0</v>
      </c>
      <c r="J12" s="70">
        <v>7</v>
      </c>
      <c r="K12" s="70">
        <v>2</v>
      </c>
      <c r="L12" s="70">
        <v>1</v>
      </c>
      <c r="M12" s="70">
        <v>3</v>
      </c>
      <c r="N12" s="70">
        <v>2</v>
      </c>
      <c r="O12" s="70">
        <v>0</v>
      </c>
      <c r="P12" s="70">
        <v>2</v>
      </c>
      <c r="Q12" s="70">
        <v>1</v>
      </c>
      <c r="R12" s="70">
        <v>1</v>
      </c>
      <c r="S12" s="70">
        <v>4</v>
      </c>
      <c r="T12" s="70">
        <v>0</v>
      </c>
      <c r="U12" s="70">
        <v>0</v>
      </c>
      <c r="V12" s="70">
        <v>1</v>
      </c>
      <c r="W12" s="70">
        <v>1</v>
      </c>
      <c r="X12" s="70">
        <v>0</v>
      </c>
      <c r="Y12" s="70">
        <v>0</v>
      </c>
      <c r="Z12" s="70">
        <v>2</v>
      </c>
      <c r="AA12" s="52">
        <f t="shared" si="1"/>
        <v>32.558139534883722</v>
      </c>
      <c r="AB12" s="52">
        <f t="shared" si="0"/>
        <v>4.6511627906976747</v>
      </c>
      <c r="AC12" s="52">
        <f t="shared" si="0"/>
        <v>0</v>
      </c>
      <c r="AD12" s="52">
        <f t="shared" si="0"/>
        <v>4.6511627906976747</v>
      </c>
      <c r="AE12" s="52">
        <f t="shared" si="0"/>
        <v>0</v>
      </c>
      <c r="AF12" s="52">
        <f t="shared" si="0"/>
        <v>0</v>
      </c>
      <c r="AG12" s="52">
        <f t="shared" si="0"/>
        <v>16.279069767441861</v>
      </c>
      <c r="AH12" s="52">
        <f t="shared" si="0"/>
        <v>4.6511627906976747</v>
      </c>
      <c r="AI12" s="52">
        <f t="shared" si="0"/>
        <v>2.3255813953488373</v>
      </c>
      <c r="AJ12" s="52">
        <f t="shared" si="0"/>
        <v>6.9767441860465116</v>
      </c>
      <c r="AK12" s="52">
        <f t="shared" si="0"/>
        <v>4.6511627906976747</v>
      </c>
      <c r="AL12" s="52">
        <f t="shared" si="0"/>
        <v>0</v>
      </c>
      <c r="AM12" s="52">
        <f t="shared" si="0"/>
        <v>4.6511627906976747</v>
      </c>
      <c r="AN12" s="52">
        <f t="shared" si="0"/>
        <v>2.3255813953488373</v>
      </c>
      <c r="AO12" s="52">
        <f t="shared" si="0"/>
        <v>2.3255813953488373</v>
      </c>
      <c r="AP12" s="52">
        <f t="shared" si="0"/>
        <v>9.3023255813953494</v>
      </c>
      <c r="AQ12" s="52">
        <f t="shared" si="0"/>
        <v>0</v>
      </c>
      <c r="AR12" s="52">
        <f t="shared" si="0"/>
        <v>0</v>
      </c>
      <c r="AS12" s="52">
        <f t="shared" si="0"/>
        <v>2.3255813953488373</v>
      </c>
      <c r="AT12" s="52">
        <f t="shared" si="0"/>
        <v>2.3255813953488373</v>
      </c>
      <c r="AU12" s="52">
        <f t="shared" si="0"/>
        <v>0</v>
      </c>
      <c r="AV12" s="52">
        <f t="shared" si="0"/>
        <v>0</v>
      </c>
      <c r="AW12" s="52">
        <f t="shared" si="0"/>
        <v>4.6511627906976747</v>
      </c>
    </row>
    <row r="13" spans="1:49" x14ac:dyDescent="0.25">
      <c r="A13" s="68">
        <v>535974</v>
      </c>
      <c r="B13" s="69" t="s">
        <v>11</v>
      </c>
      <c r="C13" s="70">
        <v>64</v>
      </c>
      <c r="D13" s="70">
        <v>5</v>
      </c>
      <c r="E13" s="70">
        <v>12</v>
      </c>
      <c r="F13" s="70">
        <v>0</v>
      </c>
      <c r="G13" s="70">
        <v>12</v>
      </c>
      <c r="H13" s="70">
        <v>0</v>
      </c>
      <c r="I13" s="70">
        <v>0</v>
      </c>
      <c r="J13" s="70">
        <v>11</v>
      </c>
      <c r="K13" s="70">
        <v>5</v>
      </c>
      <c r="L13" s="70">
        <v>3</v>
      </c>
      <c r="M13" s="70">
        <v>3</v>
      </c>
      <c r="N13" s="70">
        <v>1</v>
      </c>
      <c r="O13" s="70">
        <v>0</v>
      </c>
      <c r="P13" s="70">
        <v>2</v>
      </c>
      <c r="Q13" s="70">
        <v>6</v>
      </c>
      <c r="R13" s="70">
        <v>0</v>
      </c>
      <c r="S13" s="70">
        <v>2</v>
      </c>
      <c r="T13" s="70">
        <v>2</v>
      </c>
      <c r="U13" s="70">
        <v>0</v>
      </c>
      <c r="V13" s="70">
        <v>2</v>
      </c>
      <c r="W13" s="70">
        <v>5</v>
      </c>
      <c r="X13" s="70">
        <v>0</v>
      </c>
      <c r="Y13" s="70">
        <v>0</v>
      </c>
      <c r="Z13" s="70">
        <v>5</v>
      </c>
      <c r="AA13" s="52">
        <f t="shared" si="1"/>
        <v>7.8125</v>
      </c>
      <c r="AB13" s="52">
        <f t="shared" si="0"/>
        <v>18.75</v>
      </c>
      <c r="AC13" s="52">
        <f t="shared" si="0"/>
        <v>0</v>
      </c>
      <c r="AD13" s="52">
        <f t="shared" si="0"/>
        <v>18.75</v>
      </c>
      <c r="AE13" s="52">
        <f t="shared" si="0"/>
        <v>0</v>
      </c>
      <c r="AF13" s="52">
        <f t="shared" si="0"/>
        <v>0</v>
      </c>
      <c r="AG13" s="52">
        <f t="shared" si="0"/>
        <v>17.1875</v>
      </c>
      <c r="AH13" s="52">
        <f t="shared" si="0"/>
        <v>7.8125</v>
      </c>
      <c r="AI13" s="52">
        <f t="shared" si="0"/>
        <v>4.6875</v>
      </c>
      <c r="AJ13" s="52">
        <f t="shared" si="0"/>
        <v>4.6875</v>
      </c>
      <c r="AK13" s="52">
        <f t="shared" si="0"/>
        <v>1.5625</v>
      </c>
      <c r="AL13" s="52">
        <f t="shared" si="0"/>
        <v>0</v>
      </c>
      <c r="AM13" s="52">
        <f t="shared" si="0"/>
        <v>3.125</v>
      </c>
      <c r="AN13" s="52">
        <f t="shared" si="0"/>
        <v>9.375</v>
      </c>
      <c r="AO13" s="52">
        <f t="shared" si="0"/>
        <v>0</v>
      </c>
      <c r="AP13" s="52">
        <f t="shared" si="0"/>
        <v>3.125</v>
      </c>
      <c r="AQ13" s="52">
        <f t="shared" si="0"/>
        <v>3.125</v>
      </c>
      <c r="AR13" s="52">
        <f t="shared" si="0"/>
        <v>0</v>
      </c>
      <c r="AS13" s="52">
        <f t="shared" si="0"/>
        <v>3.125</v>
      </c>
      <c r="AT13" s="52">
        <f t="shared" si="0"/>
        <v>7.8125</v>
      </c>
      <c r="AU13" s="52">
        <f t="shared" si="0"/>
        <v>0</v>
      </c>
      <c r="AV13" s="52">
        <f t="shared" si="0"/>
        <v>0</v>
      </c>
      <c r="AW13" s="52">
        <f t="shared" si="0"/>
        <v>7.8125</v>
      </c>
    </row>
    <row r="14" spans="1:49" x14ac:dyDescent="0.25">
      <c r="A14" s="68">
        <v>577201</v>
      </c>
      <c r="B14" s="69" t="s">
        <v>12</v>
      </c>
      <c r="C14" s="70">
        <v>34</v>
      </c>
      <c r="D14" s="70">
        <v>4</v>
      </c>
      <c r="E14" s="70">
        <v>6</v>
      </c>
      <c r="F14" s="70">
        <v>0</v>
      </c>
      <c r="G14" s="70">
        <v>5</v>
      </c>
      <c r="H14" s="70">
        <v>1</v>
      </c>
      <c r="I14" s="70">
        <v>0</v>
      </c>
      <c r="J14" s="70">
        <v>5</v>
      </c>
      <c r="K14" s="70">
        <v>3</v>
      </c>
      <c r="L14" s="70">
        <v>0</v>
      </c>
      <c r="M14" s="70">
        <v>2</v>
      </c>
      <c r="N14" s="70">
        <v>1</v>
      </c>
      <c r="O14" s="70">
        <v>0</v>
      </c>
      <c r="P14" s="70">
        <v>0</v>
      </c>
      <c r="Q14" s="70">
        <v>6</v>
      </c>
      <c r="R14" s="70">
        <v>0</v>
      </c>
      <c r="S14" s="70">
        <v>2</v>
      </c>
      <c r="T14" s="70">
        <v>0</v>
      </c>
      <c r="U14" s="70">
        <v>0</v>
      </c>
      <c r="V14" s="70">
        <v>1</v>
      </c>
      <c r="W14" s="70">
        <v>1</v>
      </c>
      <c r="X14" s="70">
        <v>0</v>
      </c>
      <c r="Y14" s="70">
        <v>0</v>
      </c>
      <c r="Z14" s="70">
        <v>3</v>
      </c>
      <c r="AA14" s="52">
        <f t="shared" si="1"/>
        <v>11.76470588235294</v>
      </c>
      <c r="AB14" s="52">
        <f t="shared" si="0"/>
        <v>17.647058823529413</v>
      </c>
      <c r="AC14" s="52">
        <f t="shared" si="0"/>
        <v>0</v>
      </c>
      <c r="AD14" s="52">
        <f t="shared" si="0"/>
        <v>14.705882352941178</v>
      </c>
      <c r="AE14" s="52">
        <f t="shared" si="0"/>
        <v>2.9411764705882351</v>
      </c>
      <c r="AF14" s="52">
        <f t="shared" si="0"/>
        <v>0</v>
      </c>
      <c r="AG14" s="52">
        <f t="shared" si="0"/>
        <v>14.705882352941178</v>
      </c>
      <c r="AH14" s="52">
        <f t="shared" si="0"/>
        <v>8.8235294117647065</v>
      </c>
      <c r="AI14" s="52">
        <f t="shared" si="0"/>
        <v>0</v>
      </c>
      <c r="AJ14" s="52">
        <f t="shared" si="0"/>
        <v>5.8823529411764701</v>
      </c>
      <c r="AK14" s="52">
        <f t="shared" si="0"/>
        <v>2.9411764705882351</v>
      </c>
      <c r="AL14" s="52">
        <f t="shared" si="0"/>
        <v>0</v>
      </c>
      <c r="AM14" s="52">
        <f t="shared" si="0"/>
        <v>0</v>
      </c>
      <c r="AN14" s="52">
        <f t="shared" si="0"/>
        <v>17.647058823529413</v>
      </c>
      <c r="AO14" s="52">
        <f t="shared" si="0"/>
        <v>0</v>
      </c>
      <c r="AP14" s="52">
        <f t="shared" si="0"/>
        <v>5.8823529411764701</v>
      </c>
      <c r="AQ14" s="52">
        <f t="shared" si="0"/>
        <v>0</v>
      </c>
      <c r="AR14" s="52">
        <f t="shared" si="0"/>
        <v>0</v>
      </c>
      <c r="AS14" s="52">
        <f t="shared" si="0"/>
        <v>2.9411764705882351</v>
      </c>
      <c r="AT14" s="52">
        <f t="shared" si="0"/>
        <v>2.9411764705882351</v>
      </c>
      <c r="AU14" s="52">
        <f t="shared" si="0"/>
        <v>0</v>
      </c>
      <c r="AV14" s="52">
        <f t="shared" si="0"/>
        <v>0</v>
      </c>
      <c r="AW14" s="52">
        <f t="shared" si="0"/>
        <v>8.8235294117647065</v>
      </c>
    </row>
    <row r="15" spans="1:49" x14ac:dyDescent="0.25">
      <c r="A15" s="68">
        <v>577219</v>
      </c>
      <c r="B15" s="69" t="s">
        <v>13</v>
      </c>
      <c r="C15" s="70">
        <v>128</v>
      </c>
      <c r="D15" s="70">
        <v>9</v>
      </c>
      <c r="E15" s="70">
        <v>29</v>
      </c>
      <c r="F15" s="70">
        <v>0</v>
      </c>
      <c r="G15" s="70">
        <v>27</v>
      </c>
      <c r="H15" s="70">
        <v>1</v>
      </c>
      <c r="I15" s="70">
        <v>1</v>
      </c>
      <c r="J15" s="70">
        <v>15</v>
      </c>
      <c r="K15" s="70">
        <v>18</v>
      </c>
      <c r="L15" s="70">
        <v>2</v>
      </c>
      <c r="M15" s="70">
        <v>12</v>
      </c>
      <c r="N15" s="70">
        <v>2</v>
      </c>
      <c r="O15" s="70">
        <v>2</v>
      </c>
      <c r="P15" s="70">
        <v>3</v>
      </c>
      <c r="Q15" s="70">
        <v>10</v>
      </c>
      <c r="R15" s="70">
        <v>2</v>
      </c>
      <c r="S15" s="70">
        <v>2</v>
      </c>
      <c r="T15" s="70">
        <v>1</v>
      </c>
      <c r="U15" s="70">
        <v>0</v>
      </c>
      <c r="V15" s="70">
        <v>4</v>
      </c>
      <c r="W15" s="70">
        <v>9</v>
      </c>
      <c r="X15" s="70">
        <v>0</v>
      </c>
      <c r="Y15" s="70">
        <v>0</v>
      </c>
      <c r="Z15" s="70">
        <v>8</v>
      </c>
      <c r="AA15" s="52">
        <f t="shared" si="1"/>
        <v>7.03125</v>
      </c>
      <c r="AB15" s="52">
        <f t="shared" si="0"/>
        <v>22.65625</v>
      </c>
      <c r="AC15" s="52">
        <f t="shared" si="0"/>
        <v>0</v>
      </c>
      <c r="AD15" s="52">
        <f t="shared" si="0"/>
        <v>21.09375</v>
      </c>
      <c r="AE15" s="52">
        <f t="shared" si="0"/>
        <v>0.78125</v>
      </c>
      <c r="AF15" s="52">
        <f t="shared" si="0"/>
        <v>0.78125</v>
      </c>
      <c r="AG15" s="52">
        <f t="shared" si="0"/>
        <v>11.71875</v>
      </c>
      <c r="AH15" s="52">
        <f t="shared" si="0"/>
        <v>14.0625</v>
      </c>
      <c r="AI15" s="52">
        <f t="shared" si="0"/>
        <v>1.5625</v>
      </c>
      <c r="AJ15" s="52">
        <f t="shared" si="0"/>
        <v>9.375</v>
      </c>
      <c r="AK15" s="52">
        <f t="shared" si="0"/>
        <v>1.5625</v>
      </c>
      <c r="AL15" s="52">
        <f t="shared" si="0"/>
        <v>1.5625</v>
      </c>
      <c r="AM15" s="52">
        <f t="shared" si="0"/>
        <v>2.34375</v>
      </c>
      <c r="AN15" s="52">
        <f t="shared" si="0"/>
        <v>7.8125</v>
      </c>
      <c r="AO15" s="52">
        <f t="shared" ref="AO15:AO51" si="2">R15/$C15*100</f>
        <v>1.5625</v>
      </c>
      <c r="AP15" s="52">
        <f t="shared" ref="AP15:AP51" si="3">S15/$C15*100</f>
        <v>1.5625</v>
      </c>
      <c r="AQ15" s="52">
        <f t="shared" ref="AQ15:AQ51" si="4">T15/$C15*100</f>
        <v>0.78125</v>
      </c>
      <c r="AR15" s="52">
        <f t="shared" ref="AR15:AR51" si="5">U15/$C15*100</f>
        <v>0</v>
      </c>
      <c r="AS15" s="52">
        <f t="shared" ref="AS15:AS51" si="6">V15/$C15*100</f>
        <v>3.125</v>
      </c>
      <c r="AT15" s="52">
        <f t="shared" ref="AT15:AT51" si="7">W15/$C15*100</f>
        <v>7.03125</v>
      </c>
      <c r="AU15" s="52">
        <f t="shared" ref="AU15:AU51" si="8">X15/$C15*100</f>
        <v>0</v>
      </c>
      <c r="AV15" s="52">
        <f t="shared" ref="AV15:AV51" si="9">Y15/$C15*100</f>
        <v>0</v>
      </c>
      <c r="AW15" s="52">
        <f t="shared" ref="AW15:AW51" si="10">Z15/$C15*100</f>
        <v>6.25</v>
      </c>
    </row>
    <row r="16" spans="1:49" x14ac:dyDescent="0.25">
      <c r="A16" s="68">
        <v>536024</v>
      </c>
      <c r="B16" s="69" t="s">
        <v>14</v>
      </c>
      <c r="C16" s="70">
        <v>93</v>
      </c>
      <c r="D16" s="70">
        <v>11</v>
      </c>
      <c r="E16" s="70">
        <v>16</v>
      </c>
      <c r="F16" s="70">
        <v>0</v>
      </c>
      <c r="G16" s="70">
        <v>15</v>
      </c>
      <c r="H16" s="70">
        <v>0</v>
      </c>
      <c r="I16" s="70">
        <v>1</v>
      </c>
      <c r="J16" s="70">
        <v>16</v>
      </c>
      <c r="K16" s="70">
        <v>21</v>
      </c>
      <c r="L16" s="70">
        <v>5</v>
      </c>
      <c r="M16" s="70">
        <v>4</v>
      </c>
      <c r="N16" s="70">
        <v>2</v>
      </c>
      <c r="O16" s="70">
        <v>0</v>
      </c>
      <c r="P16" s="70">
        <v>0</v>
      </c>
      <c r="Q16" s="70">
        <v>4</v>
      </c>
      <c r="R16" s="70">
        <v>2</v>
      </c>
      <c r="S16" s="70">
        <v>3</v>
      </c>
      <c r="T16" s="70">
        <v>2</v>
      </c>
      <c r="U16" s="70">
        <v>0</v>
      </c>
      <c r="V16" s="70">
        <v>1</v>
      </c>
      <c r="W16" s="70">
        <v>1</v>
      </c>
      <c r="X16" s="70">
        <v>0</v>
      </c>
      <c r="Y16" s="70">
        <v>0</v>
      </c>
      <c r="Z16" s="70">
        <v>5</v>
      </c>
      <c r="AA16" s="52">
        <f t="shared" si="1"/>
        <v>11.827956989247312</v>
      </c>
      <c r="AB16" s="52">
        <f t="shared" ref="AB16:AB51" si="11">E16/$C16*100</f>
        <v>17.20430107526882</v>
      </c>
      <c r="AC16" s="52">
        <f t="shared" ref="AC16:AC51" si="12">F16/$C16*100</f>
        <v>0</v>
      </c>
      <c r="AD16" s="52">
        <f t="shared" ref="AD16:AD51" si="13">G16/$C16*100</f>
        <v>16.129032258064516</v>
      </c>
      <c r="AE16" s="52">
        <f t="shared" ref="AE16:AE51" si="14">H16/$C16*100</f>
        <v>0</v>
      </c>
      <c r="AF16" s="52">
        <f t="shared" ref="AF16:AF51" si="15">I16/$C16*100</f>
        <v>1.0752688172043012</v>
      </c>
      <c r="AG16" s="52">
        <f t="shared" ref="AG16:AG51" si="16">J16/$C16*100</f>
        <v>17.20430107526882</v>
      </c>
      <c r="AH16" s="52">
        <f t="shared" ref="AH16:AH51" si="17">K16/$C16*100</f>
        <v>22.58064516129032</v>
      </c>
      <c r="AI16" s="52">
        <f t="shared" ref="AI16:AI51" si="18">L16/$C16*100</f>
        <v>5.376344086021505</v>
      </c>
      <c r="AJ16" s="52">
        <f t="shared" ref="AJ16:AJ51" si="19">M16/$C16*100</f>
        <v>4.3010752688172049</v>
      </c>
      <c r="AK16" s="52">
        <f t="shared" ref="AK16:AK51" si="20">N16/$C16*100</f>
        <v>2.1505376344086025</v>
      </c>
      <c r="AL16" s="52">
        <f t="shared" ref="AL16:AL51" si="21">O16/$C16*100</f>
        <v>0</v>
      </c>
      <c r="AM16" s="52">
        <f t="shared" ref="AM16:AM51" si="22">P16/$C16*100</f>
        <v>0</v>
      </c>
      <c r="AN16" s="52">
        <f t="shared" ref="AN16:AN51" si="23">Q16/$C16*100</f>
        <v>4.3010752688172049</v>
      </c>
      <c r="AO16" s="52">
        <f t="shared" si="2"/>
        <v>2.1505376344086025</v>
      </c>
      <c r="AP16" s="52">
        <f t="shared" si="3"/>
        <v>3.225806451612903</v>
      </c>
      <c r="AQ16" s="52">
        <f t="shared" si="4"/>
        <v>2.1505376344086025</v>
      </c>
      <c r="AR16" s="52">
        <f t="shared" si="5"/>
        <v>0</v>
      </c>
      <c r="AS16" s="52">
        <f t="shared" si="6"/>
        <v>1.0752688172043012</v>
      </c>
      <c r="AT16" s="52">
        <f t="shared" si="7"/>
        <v>1.0752688172043012</v>
      </c>
      <c r="AU16" s="52">
        <f t="shared" si="8"/>
        <v>0</v>
      </c>
      <c r="AV16" s="52">
        <f t="shared" si="9"/>
        <v>0</v>
      </c>
      <c r="AW16" s="52">
        <f t="shared" si="10"/>
        <v>5.376344086021505</v>
      </c>
    </row>
    <row r="17" spans="1:49" x14ac:dyDescent="0.25">
      <c r="A17" s="68">
        <v>536041</v>
      </c>
      <c r="B17" s="69" t="s">
        <v>15</v>
      </c>
      <c r="C17" s="70">
        <v>216</v>
      </c>
      <c r="D17" s="70">
        <v>13</v>
      </c>
      <c r="E17" s="70">
        <v>39</v>
      </c>
      <c r="F17" s="70">
        <v>0</v>
      </c>
      <c r="G17" s="70">
        <v>38</v>
      </c>
      <c r="H17" s="70">
        <v>0</v>
      </c>
      <c r="I17" s="70">
        <v>1</v>
      </c>
      <c r="J17" s="70">
        <v>28</v>
      </c>
      <c r="K17" s="70">
        <v>40</v>
      </c>
      <c r="L17" s="70">
        <v>7</v>
      </c>
      <c r="M17" s="70">
        <v>13</v>
      </c>
      <c r="N17" s="70">
        <v>3</v>
      </c>
      <c r="O17" s="70">
        <v>0</v>
      </c>
      <c r="P17" s="70">
        <v>4</v>
      </c>
      <c r="Q17" s="70">
        <v>23</v>
      </c>
      <c r="R17" s="70">
        <v>3</v>
      </c>
      <c r="S17" s="70">
        <v>5</v>
      </c>
      <c r="T17" s="70">
        <v>7</v>
      </c>
      <c r="U17" s="70">
        <v>2</v>
      </c>
      <c r="V17" s="70">
        <v>5</v>
      </c>
      <c r="W17" s="70">
        <v>18</v>
      </c>
      <c r="X17" s="70">
        <v>0</v>
      </c>
      <c r="Y17" s="70">
        <v>0</v>
      </c>
      <c r="Z17" s="70">
        <v>6</v>
      </c>
      <c r="AA17" s="52">
        <f t="shared" si="1"/>
        <v>6.0185185185185182</v>
      </c>
      <c r="AB17" s="52">
        <f t="shared" si="11"/>
        <v>18.055555555555554</v>
      </c>
      <c r="AC17" s="52">
        <f t="shared" si="12"/>
        <v>0</v>
      </c>
      <c r="AD17" s="52">
        <f t="shared" si="13"/>
        <v>17.592592592592592</v>
      </c>
      <c r="AE17" s="52">
        <f t="shared" si="14"/>
        <v>0</v>
      </c>
      <c r="AF17" s="52">
        <f t="shared" si="15"/>
        <v>0.46296296296296291</v>
      </c>
      <c r="AG17" s="52">
        <f t="shared" si="16"/>
        <v>12.962962962962962</v>
      </c>
      <c r="AH17" s="52">
        <f t="shared" si="17"/>
        <v>18.518518518518519</v>
      </c>
      <c r="AI17" s="52">
        <f t="shared" si="18"/>
        <v>3.2407407407407405</v>
      </c>
      <c r="AJ17" s="52">
        <f t="shared" si="19"/>
        <v>6.0185185185185182</v>
      </c>
      <c r="AK17" s="52">
        <f t="shared" si="20"/>
        <v>1.3888888888888888</v>
      </c>
      <c r="AL17" s="52">
        <f t="shared" si="21"/>
        <v>0</v>
      </c>
      <c r="AM17" s="52">
        <f t="shared" si="22"/>
        <v>1.8518518518518516</v>
      </c>
      <c r="AN17" s="52">
        <f t="shared" si="23"/>
        <v>10.648148148148149</v>
      </c>
      <c r="AO17" s="52">
        <f t="shared" si="2"/>
        <v>1.3888888888888888</v>
      </c>
      <c r="AP17" s="52">
        <f t="shared" si="3"/>
        <v>2.3148148148148149</v>
      </c>
      <c r="AQ17" s="52">
        <f t="shared" si="4"/>
        <v>3.2407407407407405</v>
      </c>
      <c r="AR17" s="52">
        <f t="shared" si="5"/>
        <v>0.92592592592592582</v>
      </c>
      <c r="AS17" s="52">
        <f t="shared" si="6"/>
        <v>2.3148148148148149</v>
      </c>
      <c r="AT17" s="52">
        <f t="shared" si="7"/>
        <v>8.3333333333333321</v>
      </c>
      <c r="AU17" s="52">
        <f t="shared" si="8"/>
        <v>0</v>
      </c>
      <c r="AV17" s="52">
        <f t="shared" si="9"/>
        <v>0</v>
      </c>
      <c r="AW17" s="52">
        <f t="shared" si="10"/>
        <v>2.7777777777777777</v>
      </c>
    </row>
    <row r="18" spans="1:49" x14ac:dyDescent="0.25">
      <c r="A18" s="68">
        <v>599557</v>
      </c>
      <c r="B18" s="69" t="s">
        <v>16</v>
      </c>
      <c r="C18" s="70">
        <v>9</v>
      </c>
      <c r="D18" s="70">
        <v>2</v>
      </c>
      <c r="E18" s="70">
        <v>2</v>
      </c>
      <c r="F18" s="70">
        <v>0</v>
      </c>
      <c r="G18" s="70">
        <v>2</v>
      </c>
      <c r="H18" s="70">
        <v>0</v>
      </c>
      <c r="I18" s="70">
        <v>0</v>
      </c>
      <c r="J18" s="70">
        <v>1</v>
      </c>
      <c r="K18" s="70">
        <v>0</v>
      </c>
      <c r="L18" s="70">
        <v>0</v>
      </c>
      <c r="M18" s="70">
        <v>0</v>
      </c>
      <c r="N18" s="70">
        <v>0</v>
      </c>
      <c r="O18" s="70">
        <v>0</v>
      </c>
      <c r="P18" s="70">
        <v>0</v>
      </c>
      <c r="Q18" s="70">
        <v>1</v>
      </c>
      <c r="R18" s="70">
        <v>1</v>
      </c>
      <c r="S18" s="70">
        <v>2</v>
      </c>
      <c r="T18" s="70">
        <v>0</v>
      </c>
      <c r="U18" s="70">
        <v>0</v>
      </c>
      <c r="V18" s="70">
        <v>0</v>
      </c>
      <c r="W18" s="70">
        <v>0</v>
      </c>
      <c r="X18" s="70">
        <v>0</v>
      </c>
      <c r="Y18" s="70">
        <v>0</v>
      </c>
      <c r="Z18" s="70">
        <v>0</v>
      </c>
      <c r="AA18" s="52">
        <f t="shared" si="1"/>
        <v>22.222222222222221</v>
      </c>
      <c r="AB18" s="52">
        <f t="shared" si="11"/>
        <v>22.222222222222221</v>
      </c>
      <c r="AC18" s="52">
        <f t="shared" si="12"/>
        <v>0</v>
      </c>
      <c r="AD18" s="52">
        <f t="shared" si="13"/>
        <v>22.222222222222221</v>
      </c>
      <c r="AE18" s="52">
        <f t="shared" si="14"/>
        <v>0</v>
      </c>
      <c r="AF18" s="52">
        <f t="shared" si="15"/>
        <v>0</v>
      </c>
      <c r="AG18" s="52">
        <f t="shared" si="16"/>
        <v>11.111111111111111</v>
      </c>
      <c r="AH18" s="52">
        <f t="shared" si="17"/>
        <v>0</v>
      </c>
      <c r="AI18" s="52">
        <f t="shared" si="18"/>
        <v>0</v>
      </c>
      <c r="AJ18" s="52">
        <f t="shared" si="19"/>
        <v>0</v>
      </c>
      <c r="AK18" s="52">
        <f t="shared" si="20"/>
        <v>0</v>
      </c>
      <c r="AL18" s="52">
        <f t="shared" si="21"/>
        <v>0</v>
      </c>
      <c r="AM18" s="52">
        <f t="shared" si="22"/>
        <v>0</v>
      </c>
      <c r="AN18" s="52">
        <f t="shared" si="23"/>
        <v>11.111111111111111</v>
      </c>
      <c r="AO18" s="52">
        <f t="shared" si="2"/>
        <v>11.111111111111111</v>
      </c>
      <c r="AP18" s="52">
        <f t="shared" si="3"/>
        <v>22.222222222222221</v>
      </c>
      <c r="AQ18" s="52">
        <f t="shared" si="4"/>
        <v>0</v>
      </c>
      <c r="AR18" s="52">
        <f t="shared" si="5"/>
        <v>0</v>
      </c>
      <c r="AS18" s="52">
        <f t="shared" si="6"/>
        <v>0</v>
      </c>
      <c r="AT18" s="52">
        <f t="shared" si="7"/>
        <v>0</v>
      </c>
      <c r="AU18" s="52">
        <f t="shared" si="8"/>
        <v>0</v>
      </c>
      <c r="AV18" s="52">
        <f t="shared" si="9"/>
        <v>0</v>
      </c>
      <c r="AW18" s="52">
        <f t="shared" si="10"/>
        <v>0</v>
      </c>
    </row>
    <row r="19" spans="1:49" x14ac:dyDescent="0.25">
      <c r="A19" s="68">
        <v>547484</v>
      </c>
      <c r="B19" s="69" t="s">
        <v>17</v>
      </c>
      <c r="C19" s="70">
        <v>31</v>
      </c>
      <c r="D19" s="70">
        <v>4</v>
      </c>
      <c r="E19" s="70">
        <v>7</v>
      </c>
      <c r="F19" s="70">
        <v>0</v>
      </c>
      <c r="G19" s="70">
        <v>6</v>
      </c>
      <c r="H19" s="70">
        <v>0</v>
      </c>
      <c r="I19" s="70">
        <v>1</v>
      </c>
      <c r="J19" s="70">
        <v>4</v>
      </c>
      <c r="K19" s="70">
        <v>5</v>
      </c>
      <c r="L19" s="70">
        <v>0</v>
      </c>
      <c r="M19" s="70">
        <v>3</v>
      </c>
      <c r="N19" s="70">
        <v>0</v>
      </c>
      <c r="O19" s="70">
        <v>0</v>
      </c>
      <c r="P19" s="70">
        <v>0</v>
      </c>
      <c r="Q19" s="70">
        <v>2</v>
      </c>
      <c r="R19" s="70">
        <v>0</v>
      </c>
      <c r="S19" s="70">
        <v>2</v>
      </c>
      <c r="T19" s="70">
        <v>0</v>
      </c>
      <c r="U19" s="70">
        <v>1</v>
      </c>
      <c r="V19" s="70">
        <v>0</v>
      </c>
      <c r="W19" s="70">
        <v>2</v>
      </c>
      <c r="X19" s="70">
        <v>0</v>
      </c>
      <c r="Y19" s="70">
        <v>0</v>
      </c>
      <c r="Z19" s="70">
        <v>1</v>
      </c>
      <c r="AA19" s="52">
        <f t="shared" si="1"/>
        <v>12.903225806451612</v>
      </c>
      <c r="AB19" s="52">
        <f t="shared" si="11"/>
        <v>22.58064516129032</v>
      </c>
      <c r="AC19" s="52">
        <f t="shared" si="12"/>
        <v>0</v>
      </c>
      <c r="AD19" s="52">
        <f t="shared" si="13"/>
        <v>19.35483870967742</v>
      </c>
      <c r="AE19" s="52">
        <f t="shared" si="14"/>
        <v>0</v>
      </c>
      <c r="AF19" s="52">
        <f t="shared" si="15"/>
        <v>3.225806451612903</v>
      </c>
      <c r="AG19" s="52">
        <f t="shared" si="16"/>
        <v>12.903225806451612</v>
      </c>
      <c r="AH19" s="52">
        <f t="shared" si="17"/>
        <v>16.129032258064516</v>
      </c>
      <c r="AI19" s="52">
        <f t="shared" si="18"/>
        <v>0</v>
      </c>
      <c r="AJ19" s="52">
        <f t="shared" si="19"/>
        <v>9.67741935483871</v>
      </c>
      <c r="AK19" s="52">
        <f t="shared" si="20"/>
        <v>0</v>
      </c>
      <c r="AL19" s="52">
        <f t="shared" si="21"/>
        <v>0</v>
      </c>
      <c r="AM19" s="52">
        <f t="shared" si="22"/>
        <v>0</v>
      </c>
      <c r="AN19" s="52">
        <f t="shared" si="23"/>
        <v>6.4516129032258061</v>
      </c>
      <c r="AO19" s="52">
        <f t="shared" si="2"/>
        <v>0</v>
      </c>
      <c r="AP19" s="52">
        <f t="shared" si="3"/>
        <v>6.4516129032258061</v>
      </c>
      <c r="AQ19" s="52">
        <f t="shared" si="4"/>
        <v>0</v>
      </c>
      <c r="AR19" s="52">
        <f t="shared" si="5"/>
        <v>3.225806451612903</v>
      </c>
      <c r="AS19" s="52">
        <f t="shared" si="6"/>
        <v>0</v>
      </c>
      <c r="AT19" s="52">
        <f t="shared" si="7"/>
        <v>6.4516129032258061</v>
      </c>
      <c r="AU19" s="52">
        <f t="shared" si="8"/>
        <v>0</v>
      </c>
      <c r="AV19" s="52">
        <f t="shared" si="9"/>
        <v>0</v>
      </c>
      <c r="AW19" s="52">
        <f t="shared" si="10"/>
        <v>3.225806451612903</v>
      </c>
    </row>
    <row r="20" spans="1:49" x14ac:dyDescent="0.25">
      <c r="A20" s="68">
        <v>573116</v>
      </c>
      <c r="B20" s="69" t="s">
        <v>18</v>
      </c>
      <c r="C20" s="70">
        <v>62</v>
      </c>
      <c r="D20" s="70">
        <v>7</v>
      </c>
      <c r="E20" s="70">
        <v>8</v>
      </c>
      <c r="F20" s="70">
        <v>0</v>
      </c>
      <c r="G20" s="70">
        <v>7</v>
      </c>
      <c r="H20" s="70">
        <v>1</v>
      </c>
      <c r="I20" s="70">
        <v>0</v>
      </c>
      <c r="J20" s="70">
        <v>7</v>
      </c>
      <c r="K20" s="70">
        <v>8</v>
      </c>
      <c r="L20" s="70">
        <v>2</v>
      </c>
      <c r="M20" s="70">
        <v>5</v>
      </c>
      <c r="N20" s="70">
        <v>1</v>
      </c>
      <c r="O20" s="70">
        <v>1</v>
      </c>
      <c r="P20" s="70">
        <v>1</v>
      </c>
      <c r="Q20" s="70">
        <v>6</v>
      </c>
      <c r="R20" s="70">
        <v>0</v>
      </c>
      <c r="S20" s="70">
        <v>4</v>
      </c>
      <c r="T20" s="70">
        <v>1</v>
      </c>
      <c r="U20" s="70">
        <v>1</v>
      </c>
      <c r="V20" s="70">
        <v>2</v>
      </c>
      <c r="W20" s="70">
        <v>6</v>
      </c>
      <c r="X20" s="70">
        <v>0</v>
      </c>
      <c r="Y20" s="70">
        <v>0</v>
      </c>
      <c r="Z20" s="70">
        <v>2</v>
      </c>
      <c r="AA20" s="52">
        <f t="shared" si="1"/>
        <v>11.29032258064516</v>
      </c>
      <c r="AB20" s="52">
        <f t="shared" si="11"/>
        <v>12.903225806451612</v>
      </c>
      <c r="AC20" s="52">
        <f t="shared" si="12"/>
        <v>0</v>
      </c>
      <c r="AD20" s="52">
        <f t="shared" si="13"/>
        <v>11.29032258064516</v>
      </c>
      <c r="AE20" s="52">
        <f t="shared" si="14"/>
        <v>1.6129032258064515</v>
      </c>
      <c r="AF20" s="52">
        <f t="shared" si="15"/>
        <v>0</v>
      </c>
      <c r="AG20" s="52">
        <f t="shared" si="16"/>
        <v>11.29032258064516</v>
      </c>
      <c r="AH20" s="52">
        <f t="shared" si="17"/>
        <v>12.903225806451612</v>
      </c>
      <c r="AI20" s="52">
        <f t="shared" si="18"/>
        <v>3.225806451612903</v>
      </c>
      <c r="AJ20" s="52">
        <f t="shared" si="19"/>
        <v>8.064516129032258</v>
      </c>
      <c r="AK20" s="52">
        <f t="shared" si="20"/>
        <v>1.6129032258064515</v>
      </c>
      <c r="AL20" s="52">
        <f t="shared" si="21"/>
        <v>1.6129032258064515</v>
      </c>
      <c r="AM20" s="52">
        <f t="shared" si="22"/>
        <v>1.6129032258064515</v>
      </c>
      <c r="AN20" s="52">
        <f t="shared" si="23"/>
        <v>9.67741935483871</v>
      </c>
      <c r="AO20" s="52">
        <f t="shared" si="2"/>
        <v>0</v>
      </c>
      <c r="AP20" s="52">
        <f t="shared" si="3"/>
        <v>6.4516129032258061</v>
      </c>
      <c r="AQ20" s="52">
        <f t="shared" si="4"/>
        <v>1.6129032258064515</v>
      </c>
      <c r="AR20" s="52">
        <f t="shared" si="5"/>
        <v>1.6129032258064515</v>
      </c>
      <c r="AS20" s="52">
        <f t="shared" si="6"/>
        <v>3.225806451612903</v>
      </c>
      <c r="AT20" s="52">
        <f t="shared" si="7"/>
        <v>9.67741935483871</v>
      </c>
      <c r="AU20" s="52">
        <f t="shared" si="8"/>
        <v>0</v>
      </c>
      <c r="AV20" s="52">
        <f t="shared" si="9"/>
        <v>0</v>
      </c>
      <c r="AW20" s="52">
        <f t="shared" si="10"/>
        <v>3.225806451612903</v>
      </c>
    </row>
    <row r="21" spans="1:49" x14ac:dyDescent="0.25">
      <c r="A21" s="68">
        <v>570770</v>
      </c>
      <c r="B21" s="69" t="s">
        <v>19</v>
      </c>
      <c r="C21" s="70">
        <v>32</v>
      </c>
      <c r="D21" s="70">
        <v>1</v>
      </c>
      <c r="E21" s="70">
        <v>4</v>
      </c>
      <c r="F21" s="70">
        <v>0</v>
      </c>
      <c r="G21" s="70">
        <v>4</v>
      </c>
      <c r="H21" s="70">
        <v>0</v>
      </c>
      <c r="I21" s="70">
        <v>0</v>
      </c>
      <c r="J21" s="70">
        <v>5</v>
      </c>
      <c r="K21" s="70">
        <v>13</v>
      </c>
      <c r="L21" s="70">
        <v>1</v>
      </c>
      <c r="M21" s="70">
        <v>1</v>
      </c>
      <c r="N21" s="70">
        <v>0</v>
      </c>
      <c r="O21" s="70">
        <v>0</v>
      </c>
      <c r="P21" s="70">
        <v>2</v>
      </c>
      <c r="Q21" s="70">
        <v>1</v>
      </c>
      <c r="R21" s="70">
        <v>0</v>
      </c>
      <c r="S21" s="70">
        <v>3</v>
      </c>
      <c r="T21" s="70">
        <v>0</v>
      </c>
      <c r="U21" s="70">
        <v>0</v>
      </c>
      <c r="V21" s="70">
        <v>0</v>
      </c>
      <c r="W21" s="70">
        <v>1</v>
      </c>
      <c r="X21" s="70">
        <v>0</v>
      </c>
      <c r="Y21" s="70">
        <v>0</v>
      </c>
      <c r="Z21" s="70">
        <v>0</v>
      </c>
      <c r="AA21" s="52">
        <f t="shared" si="1"/>
        <v>3.125</v>
      </c>
      <c r="AB21" s="52">
        <f t="shared" si="11"/>
        <v>12.5</v>
      </c>
      <c r="AC21" s="52">
        <f t="shared" si="12"/>
        <v>0</v>
      </c>
      <c r="AD21" s="52">
        <f t="shared" si="13"/>
        <v>12.5</v>
      </c>
      <c r="AE21" s="52">
        <f t="shared" si="14"/>
        <v>0</v>
      </c>
      <c r="AF21" s="52">
        <f t="shared" si="15"/>
        <v>0</v>
      </c>
      <c r="AG21" s="52">
        <f t="shared" si="16"/>
        <v>15.625</v>
      </c>
      <c r="AH21" s="52">
        <f t="shared" si="17"/>
        <v>40.625</v>
      </c>
      <c r="AI21" s="52">
        <f t="shared" si="18"/>
        <v>3.125</v>
      </c>
      <c r="AJ21" s="52">
        <f t="shared" si="19"/>
        <v>3.125</v>
      </c>
      <c r="AK21" s="52">
        <f t="shared" si="20"/>
        <v>0</v>
      </c>
      <c r="AL21" s="52">
        <f t="shared" si="21"/>
        <v>0</v>
      </c>
      <c r="AM21" s="52">
        <f t="shared" si="22"/>
        <v>6.25</v>
      </c>
      <c r="AN21" s="52">
        <f t="shared" si="23"/>
        <v>3.125</v>
      </c>
      <c r="AO21" s="52">
        <f t="shared" si="2"/>
        <v>0</v>
      </c>
      <c r="AP21" s="52">
        <f t="shared" si="3"/>
        <v>9.375</v>
      </c>
      <c r="AQ21" s="52">
        <f t="shared" si="4"/>
        <v>0</v>
      </c>
      <c r="AR21" s="52">
        <f t="shared" si="5"/>
        <v>0</v>
      </c>
      <c r="AS21" s="52">
        <f t="shared" si="6"/>
        <v>0</v>
      </c>
      <c r="AT21" s="52">
        <f t="shared" si="7"/>
        <v>3.125</v>
      </c>
      <c r="AU21" s="52">
        <f t="shared" si="8"/>
        <v>0</v>
      </c>
      <c r="AV21" s="52">
        <f t="shared" si="9"/>
        <v>0</v>
      </c>
      <c r="AW21" s="52">
        <f t="shared" si="10"/>
        <v>0</v>
      </c>
    </row>
    <row r="22" spans="1:49" x14ac:dyDescent="0.25">
      <c r="A22" s="68">
        <v>536261</v>
      </c>
      <c r="B22" s="69" t="s">
        <v>20</v>
      </c>
      <c r="C22" s="70">
        <v>46</v>
      </c>
      <c r="D22" s="70">
        <v>5</v>
      </c>
      <c r="E22" s="70">
        <v>8</v>
      </c>
      <c r="F22" s="70">
        <v>0</v>
      </c>
      <c r="G22" s="70">
        <v>7</v>
      </c>
      <c r="H22" s="70">
        <v>1</v>
      </c>
      <c r="I22" s="70">
        <v>0</v>
      </c>
      <c r="J22" s="70">
        <v>2</v>
      </c>
      <c r="K22" s="70">
        <v>8</v>
      </c>
      <c r="L22" s="70">
        <v>2</v>
      </c>
      <c r="M22" s="70">
        <v>4</v>
      </c>
      <c r="N22" s="70">
        <v>0</v>
      </c>
      <c r="O22" s="70">
        <v>2</v>
      </c>
      <c r="P22" s="70">
        <v>0</v>
      </c>
      <c r="Q22" s="70">
        <v>1</v>
      </c>
      <c r="R22" s="70">
        <v>0</v>
      </c>
      <c r="S22" s="70">
        <v>4</v>
      </c>
      <c r="T22" s="70">
        <v>2</v>
      </c>
      <c r="U22" s="70">
        <v>0</v>
      </c>
      <c r="V22" s="70">
        <v>2</v>
      </c>
      <c r="W22" s="70">
        <v>5</v>
      </c>
      <c r="X22" s="70">
        <v>0</v>
      </c>
      <c r="Y22" s="70">
        <v>0</v>
      </c>
      <c r="Z22" s="70">
        <v>1</v>
      </c>
      <c r="AA22" s="52">
        <f t="shared" si="1"/>
        <v>10.869565217391305</v>
      </c>
      <c r="AB22" s="52">
        <f t="shared" si="11"/>
        <v>17.391304347826086</v>
      </c>
      <c r="AC22" s="52">
        <f t="shared" si="12"/>
        <v>0</v>
      </c>
      <c r="AD22" s="52">
        <f t="shared" si="13"/>
        <v>15.217391304347828</v>
      </c>
      <c r="AE22" s="52">
        <f t="shared" si="14"/>
        <v>2.1739130434782608</v>
      </c>
      <c r="AF22" s="52">
        <f t="shared" si="15"/>
        <v>0</v>
      </c>
      <c r="AG22" s="52">
        <f t="shared" si="16"/>
        <v>4.3478260869565215</v>
      </c>
      <c r="AH22" s="52">
        <f t="shared" si="17"/>
        <v>17.391304347826086</v>
      </c>
      <c r="AI22" s="52">
        <f t="shared" si="18"/>
        <v>4.3478260869565215</v>
      </c>
      <c r="AJ22" s="52">
        <f t="shared" si="19"/>
        <v>8.695652173913043</v>
      </c>
      <c r="AK22" s="52">
        <f t="shared" si="20"/>
        <v>0</v>
      </c>
      <c r="AL22" s="52">
        <f t="shared" si="21"/>
        <v>4.3478260869565215</v>
      </c>
      <c r="AM22" s="52">
        <f t="shared" si="22"/>
        <v>0</v>
      </c>
      <c r="AN22" s="52">
        <f t="shared" si="23"/>
        <v>2.1739130434782608</v>
      </c>
      <c r="AO22" s="52">
        <f t="shared" si="2"/>
        <v>0</v>
      </c>
      <c r="AP22" s="52">
        <f t="shared" si="3"/>
        <v>8.695652173913043</v>
      </c>
      <c r="AQ22" s="52">
        <f t="shared" si="4"/>
        <v>4.3478260869565215</v>
      </c>
      <c r="AR22" s="52">
        <f t="shared" si="5"/>
        <v>0</v>
      </c>
      <c r="AS22" s="52">
        <f t="shared" si="6"/>
        <v>4.3478260869565215</v>
      </c>
      <c r="AT22" s="52">
        <f t="shared" si="7"/>
        <v>10.869565217391305</v>
      </c>
      <c r="AU22" s="52">
        <f t="shared" si="8"/>
        <v>0</v>
      </c>
      <c r="AV22" s="52">
        <f t="shared" si="9"/>
        <v>0</v>
      </c>
      <c r="AW22" s="52">
        <f t="shared" si="10"/>
        <v>2.1739130434782608</v>
      </c>
    </row>
    <row r="23" spans="1:49" x14ac:dyDescent="0.25">
      <c r="A23" s="68">
        <v>573167</v>
      </c>
      <c r="B23" s="69" t="s">
        <v>21</v>
      </c>
      <c r="C23" s="70">
        <v>59</v>
      </c>
      <c r="D23" s="70">
        <v>7</v>
      </c>
      <c r="E23" s="70">
        <v>7</v>
      </c>
      <c r="F23" s="70">
        <v>0</v>
      </c>
      <c r="G23" s="70">
        <v>7</v>
      </c>
      <c r="H23" s="70">
        <v>0</v>
      </c>
      <c r="I23" s="70">
        <v>0</v>
      </c>
      <c r="J23" s="70">
        <v>8</v>
      </c>
      <c r="K23" s="70">
        <v>9</v>
      </c>
      <c r="L23" s="70">
        <v>4</v>
      </c>
      <c r="M23" s="70">
        <v>5</v>
      </c>
      <c r="N23" s="70">
        <v>0</v>
      </c>
      <c r="O23" s="70">
        <v>3</v>
      </c>
      <c r="P23" s="70">
        <v>0</v>
      </c>
      <c r="Q23" s="70">
        <v>5</v>
      </c>
      <c r="R23" s="70">
        <v>1</v>
      </c>
      <c r="S23" s="70">
        <v>2</v>
      </c>
      <c r="T23" s="70">
        <v>2</v>
      </c>
      <c r="U23" s="70">
        <v>1</v>
      </c>
      <c r="V23" s="70">
        <v>0</v>
      </c>
      <c r="W23" s="70">
        <v>5</v>
      </c>
      <c r="X23" s="70">
        <v>0</v>
      </c>
      <c r="Y23" s="70">
        <v>0</v>
      </c>
      <c r="Z23" s="70">
        <v>0</v>
      </c>
      <c r="AA23" s="52">
        <f t="shared" si="1"/>
        <v>11.864406779661017</v>
      </c>
      <c r="AB23" s="52">
        <f t="shared" si="11"/>
        <v>11.864406779661017</v>
      </c>
      <c r="AC23" s="52">
        <f t="shared" si="12"/>
        <v>0</v>
      </c>
      <c r="AD23" s="52">
        <f t="shared" si="13"/>
        <v>11.864406779661017</v>
      </c>
      <c r="AE23" s="52">
        <f t="shared" si="14"/>
        <v>0</v>
      </c>
      <c r="AF23" s="52">
        <f t="shared" si="15"/>
        <v>0</v>
      </c>
      <c r="AG23" s="52">
        <f t="shared" si="16"/>
        <v>13.559322033898304</v>
      </c>
      <c r="AH23" s="52">
        <f t="shared" si="17"/>
        <v>15.254237288135593</v>
      </c>
      <c r="AI23" s="52">
        <f t="shared" si="18"/>
        <v>6.7796610169491522</v>
      </c>
      <c r="AJ23" s="52">
        <f t="shared" si="19"/>
        <v>8.4745762711864394</v>
      </c>
      <c r="AK23" s="52">
        <f t="shared" si="20"/>
        <v>0</v>
      </c>
      <c r="AL23" s="52">
        <f t="shared" si="21"/>
        <v>5.0847457627118651</v>
      </c>
      <c r="AM23" s="52">
        <f t="shared" si="22"/>
        <v>0</v>
      </c>
      <c r="AN23" s="52">
        <f t="shared" si="23"/>
        <v>8.4745762711864394</v>
      </c>
      <c r="AO23" s="52">
        <f t="shared" si="2"/>
        <v>1.6949152542372881</v>
      </c>
      <c r="AP23" s="52">
        <f t="shared" si="3"/>
        <v>3.3898305084745761</v>
      </c>
      <c r="AQ23" s="52">
        <f t="shared" si="4"/>
        <v>3.3898305084745761</v>
      </c>
      <c r="AR23" s="52">
        <f t="shared" si="5"/>
        <v>1.6949152542372881</v>
      </c>
      <c r="AS23" s="52">
        <f t="shared" si="6"/>
        <v>0</v>
      </c>
      <c r="AT23" s="52">
        <f t="shared" si="7"/>
        <v>8.4745762711864394</v>
      </c>
      <c r="AU23" s="52">
        <f t="shared" si="8"/>
        <v>0</v>
      </c>
      <c r="AV23" s="52">
        <f t="shared" si="9"/>
        <v>0</v>
      </c>
      <c r="AW23" s="52">
        <f t="shared" si="10"/>
        <v>0</v>
      </c>
    </row>
    <row r="24" spans="1:49" x14ac:dyDescent="0.25">
      <c r="A24" s="68">
        <v>573205</v>
      </c>
      <c r="B24" s="69" t="s">
        <v>22</v>
      </c>
      <c r="C24" s="70">
        <v>65</v>
      </c>
      <c r="D24" s="70">
        <v>4</v>
      </c>
      <c r="E24" s="70">
        <v>12</v>
      </c>
      <c r="F24" s="70">
        <v>0</v>
      </c>
      <c r="G24" s="70">
        <v>12</v>
      </c>
      <c r="H24" s="70">
        <v>0</v>
      </c>
      <c r="I24" s="70">
        <v>0</v>
      </c>
      <c r="J24" s="70">
        <v>20</v>
      </c>
      <c r="K24" s="70">
        <v>7</v>
      </c>
      <c r="L24" s="70">
        <v>1</v>
      </c>
      <c r="M24" s="70">
        <v>4</v>
      </c>
      <c r="N24" s="70">
        <v>1</v>
      </c>
      <c r="O24" s="70">
        <v>0</v>
      </c>
      <c r="P24" s="70">
        <v>0</v>
      </c>
      <c r="Q24" s="70">
        <v>4</v>
      </c>
      <c r="R24" s="70">
        <v>0</v>
      </c>
      <c r="S24" s="70">
        <v>2</v>
      </c>
      <c r="T24" s="70">
        <v>1</v>
      </c>
      <c r="U24" s="70">
        <v>0</v>
      </c>
      <c r="V24" s="70">
        <v>1</v>
      </c>
      <c r="W24" s="70">
        <v>7</v>
      </c>
      <c r="X24" s="70">
        <v>0</v>
      </c>
      <c r="Y24" s="70">
        <v>0</v>
      </c>
      <c r="Z24" s="70">
        <v>1</v>
      </c>
      <c r="AA24" s="52">
        <f t="shared" si="1"/>
        <v>6.1538461538461542</v>
      </c>
      <c r="AB24" s="52">
        <f t="shared" si="11"/>
        <v>18.461538461538463</v>
      </c>
      <c r="AC24" s="52">
        <f t="shared" si="12"/>
        <v>0</v>
      </c>
      <c r="AD24" s="52">
        <f t="shared" si="13"/>
        <v>18.461538461538463</v>
      </c>
      <c r="AE24" s="52">
        <f t="shared" si="14"/>
        <v>0</v>
      </c>
      <c r="AF24" s="52">
        <f t="shared" si="15"/>
        <v>0</v>
      </c>
      <c r="AG24" s="52">
        <f t="shared" si="16"/>
        <v>30.76923076923077</v>
      </c>
      <c r="AH24" s="52">
        <f t="shared" si="17"/>
        <v>10.76923076923077</v>
      </c>
      <c r="AI24" s="52">
        <f t="shared" si="18"/>
        <v>1.5384615384615385</v>
      </c>
      <c r="AJ24" s="52">
        <f t="shared" si="19"/>
        <v>6.1538461538461542</v>
      </c>
      <c r="AK24" s="52">
        <f t="shared" si="20"/>
        <v>1.5384615384615385</v>
      </c>
      <c r="AL24" s="52">
        <f t="shared" si="21"/>
        <v>0</v>
      </c>
      <c r="AM24" s="52">
        <f t="shared" si="22"/>
        <v>0</v>
      </c>
      <c r="AN24" s="52">
        <f t="shared" si="23"/>
        <v>6.1538461538461542</v>
      </c>
      <c r="AO24" s="52">
        <f t="shared" si="2"/>
        <v>0</v>
      </c>
      <c r="AP24" s="52">
        <f t="shared" si="3"/>
        <v>3.0769230769230771</v>
      </c>
      <c r="AQ24" s="52">
        <f t="shared" si="4"/>
        <v>1.5384615384615385</v>
      </c>
      <c r="AR24" s="52">
        <f t="shared" si="5"/>
        <v>0</v>
      </c>
      <c r="AS24" s="52">
        <f t="shared" si="6"/>
        <v>1.5384615384615385</v>
      </c>
      <c r="AT24" s="52">
        <f t="shared" si="7"/>
        <v>10.76923076923077</v>
      </c>
      <c r="AU24" s="52">
        <f t="shared" si="8"/>
        <v>0</v>
      </c>
      <c r="AV24" s="52">
        <f t="shared" si="9"/>
        <v>0</v>
      </c>
      <c r="AW24" s="52">
        <f t="shared" si="10"/>
        <v>1.5384615384615385</v>
      </c>
    </row>
    <row r="25" spans="1:49" x14ac:dyDescent="0.25">
      <c r="A25" s="68">
        <v>536326</v>
      </c>
      <c r="B25" s="69" t="s">
        <v>23</v>
      </c>
      <c r="C25" s="70">
        <v>1123</v>
      </c>
      <c r="D25" s="70">
        <v>37</v>
      </c>
      <c r="E25" s="70">
        <v>174</v>
      </c>
      <c r="F25" s="70">
        <v>1</v>
      </c>
      <c r="G25" s="70">
        <v>165</v>
      </c>
      <c r="H25" s="70">
        <v>4</v>
      </c>
      <c r="I25" s="70">
        <v>4</v>
      </c>
      <c r="J25" s="70">
        <v>138</v>
      </c>
      <c r="K25" s="70">
        <v>238</v>
      </c>
      <c r="L25" s="70">
        <v>44</v>
      </c>
      <c r="M25" s="70">
        <v>58</v>
      </c>
      <c r="N25" s="70">
        <v>26</v>
      </c>
      <c r="O25" s="70">
        <v>12</v>
      </c>
      <c r="P25" s="70">
        <v>38</v>
      </c>
      <c r="Q25" s="70">
        <v>136</v>
      </c>
      <c r="R25" s="70">
        <v>26</v>
      </c>
      <c r="S25" s="70">
        <v>4</v>
      </c>
      <c r="T25" s="70">
        <v>16</v>
      </c>
      <c r="U25" s="70">
        <v>23</v>
      </c>
      <c r="V25" s="70">
        <v>22</v>
      </c>
      <c r="W25" s="70">
        <v>83</v>
      </c>
      <c r="X25" s="70">
        <v>0</v>
      </c>
      <c r="Y25" s="70">
        <v>0</v>
      </c>
      <c r="Z25" s="70">
        <v>48</v>
      </c>
      <c r="AA25" s="52">
        <f t="shared" si="1"/>
        <v>3.2947462154942118</v>
      </c>
      <c r="AB25" s="52">
        <f t="shared" si="11"/>
        <v>15.494211932324131</v>
      </c>
      <c r="AC25" s="52">
        <f t="shared" si="12"/>
        <v>8.9047195013357075E-2</v>
      </c>
      <c r="AD25" s="52">
        <f t="shared" si="13"/>
        <v>14.692787177203916</v>
      </c>
      <c r="AE25" s="52">
        <f t="shared" si="14"/>
        <v>0.3561887800534283</v>
      </c>
      <c r="AF25" s="52">
        <f t="shared" si="15"/>
        <v>0.3561887800534283</v>
      </c>
      <c r="AG25" s="52">
        <f t="shared" si="16"/>
        <v>12.288512911843277</v>
      </c>
      <c r="AH25" s="52">
        <f t="shared" si="17"/>
        <v>21.193232413178986</v>
      </c>
      <c r="AI25" s="52">
        <f t="shared" si="18"/>
        <v>3.9180765805877114</v>
      </c>
      <c r="AJ25" s="52">
        <f t="shared" si="19"/>
        <v>5.1647373107747105</v>
      </c>
      <c r="AK25" s="52">
        <f t="shared" si="20"/>
        <v>2.3152270703472841</v>
      </c>
      <c r="AL25" s="52">
        <f t="shared" si="21"/>
        <v>1.068566340160285</v>
      </c>
      <c r="AM25" s="52">
        <f t="shared" si="22"/>
        <v>3.3837934105075691</v>
      </c>
      <c r="AN25" s="52">
        <f t="shared" si="23"/>
        <v>12.110418521816563</v>
      </c>
      <c r="AO25" s="52">
        <f t="shared" si="2"/>
        <v>2.3152270703472841</v>
      </c>
      <c r="AP25" s="52">
        <f t="shared" si="3"/>
        <v>0.3561887800534283</v>
      </c>
      <c r="AQ25" s="52">
        <f t="shared" si="4"/>
        <v>1.4247551202137132</v>
      </c>
      <c r="AR25" s="52">
        <f t="shared" si="5"/>
        <v>2.0480854853072126</v>
      </c>
      <c r="AS25" s="52">
        <f t="shared" si="6"/>
        <v>1.9590382902938557</v>
      </c>
      <c r="AT25" s="52">
        <f t="shared" si="7"/>
        <v>7.3909171861086378</v>
      </c>
      <c r="AU25" s="52">
        <f t="shared" si="8"/>
        <v>0</v>
      </c>
      <c r="AV25" s="52">
        <f t="shared" si="9"/>
        <v>0</v>
      </c>
      <c r="AW25" s="52">
        <f t="shared" si="10"/>
        <v>4.2742653606411398</v>
      </c>
    </row>
    <row r="26" spans="1:49" x14ac:dyDescent="0.25">
      <c r="A26" s="68">
        <v>577324</v>
      </c>
      <c r="B26" s="69" t="s">
        <v>24</v>
      </c>
      <c r="C26" s="70">
        <v>54</v>
      </c>
      <c r="D26" s="70">
        <v>3</v>
      </c>
      <c r="E26" s="70">
        <v>11</v>
      </c>
      <c r="F26" s="70">
        <v>0</v>
      </c>
      <c r="G26" s="70">
        <v>10</v>
      </c>
      <c r="H26" s="70">
        <v>1</v>
      </c>
      <c r="I26" s="70">
        <v>0</v>
      </c>
      <c r="J26" s="70">
        <v>4</v>
      </c>
      <c r="K26" s="70">
        <v>11</v>
      </c>
      <c r="L26" s="70">
        <v>1</v>
      </c>
      <c r="M26" s="70">
        <v>2</v>
      </c>
      <c r="N26" s="70">
        <v>2</v>
      </c>
      <c r="O26" s="70">
        <v>0</v>
      </c>
      <c r="P26" s="70">
        <v>1</v>
      </c>
      <c r="Q26" s="70">
        <v>10</v>
      </c>
      <c r="R26" s="70">
        <v>0</v>
      </c>
      <c r="S26" s="70">
        <v>2</v>
      </c>
      <c r="T26" s="70">
        <v>1</v>
      </c>
      <c r="U26" s="70">
        <v>0</v>
      </c>
      <c r="V26" s="70">
        <v>0</v>
      </c>
      <c r="W26" s="70">
        <v>4</v>
      </c>
      <c r="X26" s="70">
        <v>0</v>
      </c>
      <c r="Y26" s="70">
        <v>0</v>
      </c>
      <c r="Z26" s="70">
        <v>2</v>
      </c>
      <c r="AA26" s="52">
        <f t="shared" si="1"/>
        <v>5.5555555555555554</v>
      </c>
      <c r="AB26" s="52">
        <f t="shared" si="11"/>
        <v>20.37037037037037</v>
      </c>
      <c r="AC26" s="52">
        <f t="shared" si="12"/>
        <v>0</v>
      </c>
      <c r="AD26" s="52">
        <f t="shared" si="13"/>
        <v>18.518518518518519</v>
      </c>
      <c r="AE26" s="52">
        <f t="shared" si="14"/>
        <v>1.8518518518518516</v>
      </c>
      <c r="AF26" s="52">
        <f t="shared" si="15"/>
        <v>0</v>
      </c>
      <c r="AG26" s="52">
        <f t="shared" si="16"/>
        <v>7.4074074074074066</v>
      </c>
      <c r="AH26" s="52">
        <f t="shared" si="17"/>
        <v>20.37037037037037</v>
      </c>
      <c r="AI26" s="52">
        <f t="shared" si="18"/>
        <v>1.8518518518518516</v>
      </c>
      <c r="AJ26" s="52">
        <f t="shared" si="19"/>
        <v>3.7037037037037033</v>
      </c>
      <c r="AK26" s="52">
        <f t="shared" si="20"/>
        <v>3.7037037037037033</v>
      </c>
      <c r="AL26" s="52">
        <f t="shared" si="21"/>
        <v>0</v>
      </c>
      <c r="AM26" s="52">
        <f t="shared" si="22"/>
        <v>1.8518518518518516</v>
      </c>
      <c r="AN26" s="52">
        <f t="shared" si="23"/>
        <v>18.518518518518519</v>
      </c>
      <c r="AO26" s="52">
        <f t="shared" si="2"/>
        <v>0</v>
      </c>
      <c r="AP26" s="52">
        <f t="shared" si="3"/>
        <v>3.7037037037037033</v>
      </c>
      <c r="AQ26" s="52">
        <f t="shared" si="4"/>
        <v>1.8518518518518516</v>
      </c>
      <c r="AR26" s="52">
        <f t="shared" si="5"/>
        <v>0</v>
      </c>
      <c r="AS26" s="52">
        <f t="shared" si="6"/>
        <v>0</v>
      </c>
      <c r="AT26" s="52">
        <f t="shared" si="7"/>
        <v>7.4074074074074066</v>
      </c>
      <c r="AU26" s="52">
        <f t="shared" si="8"/>
        <v>0</v>
      </c>
      <c r="AV26" s="52">
        <f t="shared" si="9"/>
        <v>0</v>
      </c>
      <c r="AW26" s="52">
        <f t="shared" si="10"/>
        <v>3.7037037037037033</v>
      </c>
    </row>
    <row r="27" spans="1:49" x14ac:dyDescent="0.25">
      <c r="A27" s="68">
        <v>565822</v>
      </c>
      <c r="B27" s="69" t="s">
        <v>25</v>
      </c>
      <c r="C27" s="70">
        <v>12</v>
      </c>
      <c r="D27" s="70">
        <v>1</v>
      </c>
      <c r="E27" s="70">
        <v>4</v>
      </c>
      <c r="F27" s="70">
        <v>0</v>
      </c>
      <c r="G27" s="70">
        <v>4</v>
      </c>
      <c r="H27" s="70">
        <v>0</v>
      </c>
      <c r="I27" s="70">
        <v>0</v>
      </c>
      <c r="J27" s="70">
        <v>1</v>
      </c>
      <c r="K27" s="70">
        <v>0</v>
      </c>
      <c r="L27" s="70">
        <v>1</v>
      </c>
      <c r="M27" s="70">
        <v>0</v>
      </c>
      <c r="N27" s="70">
        <v>1</v>
      </c>
      <c r="O27" s="70">
        <v>0</v>
      </c>
      <c r="P27" s="70">
        <v>1</v>
      </c>
      <c r="Q27" s="70">
        <v>0</v>
      </c>
      <c r="R27" s="70">
        <v>0</v>
      </c>
      <c r="S27" s="70">
        <v>1</v>
      </c>
      <c r="T27" s="70">
        <v>0</v>
      </c>
      <c r="U27" s="70">
        <v>0</v>
      </c>
      <c r="V27" s="70">
        <v>0</v>
      </c>
      <c r="W27" s="70">
        <v>0</v>
      </c>
      <c r="X27" s="70">
        <v>0</v>
      </c>
      <c r="Y27" s="70">
        <v>0</v>
      </c>
      <c r="Z27" s="70">
        <v>2</v>
      </c>
      <c r="AA27" s="52">
        <f t="shared" si="1"/>
        <v>8.3333333333333321</v>
      </c>
      <c r="AB27" s="52">
        <f t="shared" si="11"/>
        <v>33.333333333333329</v>
      </c>
      <c r="AC27" s="52">
        <f t="shared" si="12"/>
        <v>0</v>
      </c>
      <c r="AD27" s="52">
        <f t="shared" si="13"/>
        <v>33.333333333333329</v>
      </c>
      <c r="AE27" s="52">
        <f t="shared" si="14"/>
        <v>0</v>
      </c>
      <c r="AF27" s="52">
        <f t="shared" si="15"/>
        <v>0</v>
      </c>
      <c r="AG27" s="52">
        <f t="shared" si="16"/>
        <v>8.3333333333333321</v>
      </c>
      <c r="AH27" s="52">
        <f t="shared" si="17"/>
        <v>0</v>
      </c>
      <c r="AI27" s="52">
        <f t="shared" si="18"/>
        <v>8.3333333333333321</v>
      </c>
      <c r="AJ27" s="52">
        <f t="shared" si="19"/>
        <v>0</v>
      </c>
      <c r="AK27" s="52">
        <f t="shared" si="20"/>
        <v>8.3333333333333321</v>
      </c>
      <c r="AL27" s="52">
        <f t="shared" si="21"/>
        <v>0</v>
      </c>
      <c r="AM27" s="52">
        <f t="shared" si="22"/>
        <v>8.3333333333333321</v>
      </c>
      <c r="AN27" s="52">
        <f t="shared" si="23"/>
        <v>0</v>
      </c>
      <c r="AO27" s="52">
        <f t="shared" si="2"/>
        <v>0</v>
      </c>
      <c r="AP27" s="52">
        <f t="shared" si="3"/>
        <v>8.3333333333333321</v>
      </c>
      <c r="AQ27" s="52">
        <f t="shared" si="4"/>
        <v>0</v>
      </c>
      <c r="AR27" s="52">
        <f t="shared" si="5"/>
        <v>0</v>
      </c>
      <c r="AS27" s="52">
        <f t="shared" si="6"/>
        <v>0</v>
      </c>
      <c r="AT27" s="52">
        <f t="shared" si="7"/>
        <v>0</v>
      </c>
      <c r="AU27" s="52">
        <f t="shared" si="8"/>
        <v>0</v>
      </c>
      <c r="AV27" s="52">
        <f t="shared" si="9"/>
        <v>0</v>
      </c>
      <c r="AW27" s="52">
        <f t="shared" si="10"/>
        <v>16.666666666666664</v>
      </c>
    </row>
    <row r="28" spans="1:49" x14ac:dyDescent="0.25">
      <c r="A28" s="68">
        <v>571865</v>
      </c>
      <c r="B28" s="69" t="s">
        <v>26</v>
      </c>
      <c r="C28" s="70">
        <v>24</v>
      </c>
      <c r="D28" s="70">
        <v>2</v>
      </c>
      <c r="E28" s="70">
        <v>4</v>
      </c>
      <c r="F28" s="70">
        <v>0</v>
      </c>
      <c r="G28" s="70">
        <v>4</v>
      </c>
      <c r="H28" s="70">
        <v>0</v>
      </c>
      <c r="I28" s="70">
        <v>0</v>
      </c>
      <c r="J28" s="70">
        <v>2</v>
      </c>
      <c r="K28" s="70">
        <v>1</v>
      </c>
      <c r="L28" s="70">
        <v>0</v>
      </c>
      <c r="M28" s="70">
        <v>3</v>
      </c>
      <c r="N28" s="70">
        <v>0</v>
      </c>
      <c r="O28" s="70">
        <v>0</v>
      </c>
      <c r="P28" s="70">
        <v>0</v>
      </c>
      <c r="Q28" s="70">
        <v>5</v>
      </c>
      <c r="R28" s="70">
        <v>0</v>
      </c>
      <c r="S28" s="70">
        <v>2</v>
      </c>
      <c r="T28" s="70">
        <v>1</v>
      </c>
      <c r="U28" s="70">
        <v>1</v>
      </c>
      <c r="V28" s="70">
        <v>2</v>
      </c>
      <c r="W28" s="70">
        <v>1</v>
      </c>
      <c r="X28" s="70">
        <v>0</v>
      </c>
      <c r="Y28" s="70">
        <v>0</v>
      </c>
      <c r="Z28" s="70">
        <v>0</v>
      </c>
      <c r="AA28" s="52">
        <f t="shared" si="1"/>
        <v>8.3333333333333321</v>
      </c>
      <c r="AB28" s="52">
        <f t="shared" si="11"/>
        <v>16.666666666666664</v>
      </c>
      <c r="AC28" s="52">
        <f t="shared" si="12"/>
        <v>0</v>
      </c>
      <c r="AD28" s="52">
        <f t="shared" si="13"/>
        <v>16.666666666666664</v>
      </c>
      <c r="AE28" s="52">
        <f t="shared" si="14"/>
        <v>0</v>
      </c>
      <c r="AF28" s="52">
        <f t="shared" si="15"/>
        <v>0</v>
      </c>
      <c r="AG28" s="52">
        <f t="shared" si="16"/>
        <v>8.3333333333333321</v>
      </c>
      <c r="AH28" s="52">
        <f t="shared" si="17"/>
        <v>4.1666666666666661</v>
      </c>
      <c r="AI28" s="52">
        <f t="shared" si="18"/>
        <v>0</v>
      </c>
      <c r="AJ28" s="52">
        <f t="shared" si="19"/>
        <v>12.5</v>
      </c>
      <c r="AK28" s="52">
        <f t="shared" si="20"/>
        <v>0</v>
      </c>
      <c r="AL28" s="52">
        <f t="shared" si="21"/>
        <v>0</v>
      </c>
      <c r="AM28" s="52">
        <f t="shared" si="22"/>
        <v>0</v>
      </c>
      <c r="AN28" s="52">
        <f t="shared" si="23"/>
        <v>20.833333333333336</v>
      </c>
      <c r="AO28" s="52">
        <f t="shared" si="2"/>
        <v>0</v>
      </c>
      <c r="AP28" s="52">
        <f t="shared" si="3"/>
        <v>8.3333333333333321</v>
      </c>
      <c r="AQ28" s="52">
        <f t="shared" si="4"/>
        <v>4.1666666666666661</v>
      </c>
      <c r="AR28" s="52">
        <f t="shared" si="5"/>
        <v>4.1666666666666661</v>
      </c>
      <c r="AS28" s="52">
        <f t="shared" si="6"/>
        <v>8.3333333333333321</v>
      </c>
      <c r="AT28" s="52">
        <f t="shared" si="7"/>
        <v>4.1666666666666661</v>
      </c>
      <c r="AU28" s="52">
        <f t="shared" si="8"/>
        <v>0</v>
      </c>
      <c r="AV28" s="52">
        <f t="shared" si="9"/>
        <v>0</v>
      </c>
      <c r="AW28" s="52">
        <f t="shared" si="10"/>
        <v>0</v>
      </c>
    </row>
    <row r="29" spans="1:49" x14ac:dyDescent="0.25">
      <c r="A29" s="68">
        <v>571997</v>
      </c>
      <c r="B29" s="69" t="s">
        <v>27</v>
      </c>
      <c r="C29" s="70">
        <v>6</v>
      </c>
      <c r="D29" s="70">
        <v>1</v>
      </c>
      <c r="E29" s="70">
        <v>0</v>
      </c>
      <c r="F29" s="70">
        <v>0</v>
      </c>
      <c r="G29" s="70">
        <v>0</v>
      </c>
      <c r="H29" s="70">
        <v>0</v>
      </c>
      <c r="I29" s="70">
        <v>0</v>
      </c>
      <c r="J29" s="70">
        <v>0</v>
      </c>
      <c r="K29" s="70">
        <v>1</v>
      </c>
      <c r="L29" s="70">
        <v>0</v>
      </c>
      <c r="M29" s="70">
        <v>0</v>
      </c>
      <c r="N29" s="70">
        <v>0</v>
      </c>
      <c r="O29" s="70">
        <v>0</v>
      </c>
      <c r="P29" s="70">
        <v>0</v>
      </c>
      <c r="Q29" s="70">
        <v>2</v>
      </c>
      <c r="R29" s="70">
        <v>0</v>
      </c>
      <c r="S29" s="70">
        <v>1</v>
      </c>
      <c r="T29" s="70">
        <v>0</v>
      </c>
      <c r="U29" s="70">
        <v>0</v>
      </c>
      <c r="V29" s="70">
        <v>0</v>
      </c>
      <c r="W29" s="70">
        <v>1</v>
      </c>
      <c r="X29" s="70">
        <v>0</v>
      </c>
      <c r="Y29" s="70">
        <v>0</v>
      </c>
      <c r="Z29" s="70">
        <v>0</v>
      </c>
      <c r="AA29" s="52">
        <f t="shared" si="1"/>
        <v>16.666666666666664</v>
      </c>
      <c r="AB29" s="52">
        <f t="shared" si="11"/>
        <v>0</v>
      </c>
      <c r="AC29" s="52">
        <f t="shared" si="12"/>
        <v>0</v>
      </c>
      <c r="AD29" s="52">
        <f t="shared" si="13"/>
        <v>0</v>
      </c>
      <c r="AE29" s="52">
        <f t="shared" si="14"/>
        <v>0</v>
      </c>
      <c r="AF29" s="52">
        <f t="shared" si="15"/>
        <v>0</v>
      </c>
      <c r="AG29" s="52">
        <f t="shared" si="16"/>
        <v>0</v>
      </c>
      <c r="AH29" s="52">
        <f t="shared" si="17"/>
        <v>16.666666666666664</v>
      </c>
      <c r="AI29" s="52">
        <f t="shared" si="18"/>
        <v>0</v>
      </c>
      <c r="AJ29" s="52">
        <f t="shared" si="19"/>
        <v>0</v>
      </c>
      <c r="AK29" s="52">
        <f t="shared" si="20"/>
        <v>0</v>
      </c>
      <c r="AL29" s="52">
        <f t="shared" si="21"/>
        <v>0</v>
      </c>
      <c r="AM29" s="52">
        <f t="shared" si="22"/>
        <v>0</v>
      </c>
      <c r="AN29" s="52">
        <f t="shared" si="23"/>
        <v>33.333333333333329</v>
      </c>
      <c r="AO29" s="52">
        <f t="shared" si="2"/>
        <v>0</v>
      </c>
      <c r="AP29" s="52">
        <f t="shared" si="3"/>
        <v>16.666666666666664</v>
      </c>
      <c r="AQ29" s="52">
        <f t="shared" si="4"/>
        <v>0</v>
      </c>
      <c r="AR29" s="52">
        <f t="shared" si="5"/>
        <v>0</v>
      </c>
      <c r="AS29" s="52">
        <f t="shared" si="6"/>
        <v>0</v>
      </c>
      <c r="AT29" s="52">
        <f t="shared" si="7"/>
        <v>16.666666666666664</v>
      </c>
      <c r="AU29" s="52">
        <f t="shared" si="8"/>
        <v>0</v>
      </c>
      <c r="AV29" s="52">
        <f t="shared" si="9"/>
        <v>0</v>
      </c>
      <c r="AW29" s="52">
        <f t="shared" si="10"/>
        <v>0</v>
      </c>
    </row>
    <row r="30" spans="1:49" x14ac:dyDescent="0.25">
      <c r="A30" s="68">
        <v>577367</v>
      </c>
      <c r="B30" s="69" t="s">
        <v>28</v>
      </c>
      <c r="C30" s="70">
        <v>19</v>
      </c>
      <c r="D30" s="70">
        <v>7</v>
      </c>
      <c r="E30" s="70">
        <v>3</v>
      </c>
      <c r="F30" s="70">
        <v>0</v>
      </c>
      <c r="G30" s="70">
        <v>2</v>
      </c>
      <c r="H30" s="70">
        <v>1</v>
      </c>
      <c r="I30" s="70">
        <v>0</v>
      </c>
      <c r="J30" s="70">
        <v>0</v>
      </c>
      <c r="K30" s="70">
        <v>4</v>
      </c>
      <c r="L30" s="70">
        <v>0</v>
      </c>
      <c r="M30" s="70">
        <v>0</v>
      </c>
      <c r="N30" s="70">
        <v>0</v>
      </c>
      <c r="O30" s="70">
        <v>0</v>
      </c>
      <c r="P30" s="70">
        <v>0</v>
      </c>
      <c r="Q30" s="70">
        <v>1</v>
      </c>
      <c r="R30" s="70">
        <v>0</v>
      </c>
      <c r="S30" s="70">
        <v>1</v>
      </c>
      <c r="T30" s="70">
        <v>1</v>
      </c>
      <c r="U30" s="70">
        <v>0</v>
      </c>
      <c r="V30" s="70">
        <v>0</v>
      </c>
      <c r="W30" s="70">
        <v>2</v>
      </c>
      <c r="X30" s="70">
        <v>0</v>
      </c>
      <c r="Y30" s="70">
        <v>0</v>
      </c>
      <c r="Z30" s="70">
        <v>0</v>
      </c>
      <c r="AA30" s="52">
        <f t="shared" si="1"/>
        <v>36.84210526315789</v>
      </c>
      <c r="AB30" s="52">
        <f t="shared" si="11"/>
        <v>15.789473684210526</v>
      </c>
      <c r="AC30" s="52">
        <f t="shared" si="12"/>
        <v>0</v>
      </c>
      <c r="AD30" s="52">
        <f t="shared" si="13"/>
        <v>10.526315789473683</v>
      </c>
      <c r="AE30" s="52">
        <f t="shared" si="14"/>
        <v>5.2631578947368416</v>
      </c>
      <c r="AF30" s="52">
        <f t="shared" si="15"/>
        <v>0</v>
      </c>
      <c r="AG30" s="52">
        <f t="shared" si="16"/>
        <v>0</v>
      </c>
      <c r="AH30" s="52">
        <f t="shared" si="17"/>
        <v>21.052631578947366</v>
      </c>
      <c r="AI30" s="52">
        <f t="shared" si="18"/>
        <v>0</v>
      </c>
      <c r="AJ30" s="52">
        <f t="shared" si="19"/>
        <v>0</v>
      </c>
      <c r="AK30" s="52">
        <f t="shared" si="20"/>
        <v>0</v>
      </c>
      <c r="AL30" s="52">
        <f t="shared" si="21"/>
        <v>0</v>
      </c>
      <c r="AM30" s="52">
        <f t="shared" si="22"/>
        <v>0</v>
      </c>
      <c r="AN30" s="52">
        <f t="shared" si="23"/>
        <v>5.2631578947368416</v>
      </c>
      <c r="AO30" s="52">
        <f t="shared" si="2"/>
        <v>0</v>
      </c>
      <c r="AP30" s="52">
        <f t="shared" si="3"/>
        <v>5.2631578947368416</v>
      </c>
      <c r="AQ30" s="52">
        <f t="shared" si="4"/>
        <v>5.2631578947368416</v>
      </c>
      <c r="AR30" s="52">
        <f t="shared" si="5"/>
        <v>0</v>
      </c>
      <c r="AS30" s="52">
        <f t="shared" si="6"/>
        <v>0</v>
      </c>
      <c r="AT30" s="52">
        <f t="shared" si="7"/>
        <v>10.526315789473683</v>
      </c>
      <c r="AU30" s="52">
        <f t="shared" si="8"/>
        <v>0</v>
      </c>
      <c r="AV30" s="52">
        <f t="shared" si="9"/>
        <v>0</v>
      </c>
      <c r="AW30" s="52">
        <f t="shared" si="10"/>
        <v>0</v>
      </c>
    </row>
    <row r="31" spans="1:49" x14ac:dyDescent="0.25">
      <c r="A31" s="68">
        <v>573264</v>
      </c>
      <c r="B31" s="69" t="s">
        <v>29</v>
      </c>
      <c r="C31" s="70">
        <v>18</v>
      </c>
      <c r="D31" s="70">
        <v>1</v>
      </c>
      <c r="E31" s="70">
        <v>3</v>
      </c>
      <c r="F31" s="70">
        <v>0</v>
      </c>
      <c r="G31" s="70">
        <v>3</v>
      </c>
      <c r="H31" s="70">
        <v>0</v>
      </c>
      <c r="I31" s="70">
        <v>0</v>
      </c>
      <c r="J31" s="70">
        <v>5</v>
      </c>
      <c r="K31" s="70">
        <v>1</v>
      </c>
      <c r="L31" s="70">
        <v>1</v>
      </c>
      <c r="M31" s="70">
        <v>2</v>
      </c>
      <c r="N31" s="70">
        <v>1</v>
      </c>
      <c r="O31" s="70">
        <v>0</v>
      </c>
      <c r="P31" s="70">
        <v>0</v>
      </c>
      <c r="Q31" s="70">
        <v>0</v>
      </c>
      <c r="R31" s="70">
        <v>0</v>
      </c>
      <c r="S31" s="70">
        <v>2</v>
      </c>
      <c r="T31" s="70">
        <v>1</v>
      </c>
      <c r="U31" s="70">
        <v>0</v>
      </c>
      <c r="V31" s="70">
        <v>0</v>
      </c>
      <c r="W31" s="70">
        <v>1</v>
      </c>
      <c r="X31" s="70">
        <v>0</v>
      </c>
      <c r="Y31" s="70">
        <v>0</v>
      </c>
      <c r="Z31" s="70">
        <v>0</v>
      </c>
      <c r="AA31" s="52">
        <f t="shared" si="1"/>
        <v>5.5555555555555554</v>
      </c>
      <c r="AB31" s="52">
        <f t="shared" si="11"/>
        <v>16.666666666666664</v>
      </c>
      <c r="AC31" s="52">
        <f t="shared" si="12"/>
        <v>0</v>
      </c>
      <c r="AD31" s="52">
        <f t="shared" si="13"/>
        <v>16.666666666666664</v>
      </c>
      <c r="AE31" s="52">
        <f t="shared" si="14"/>
        <v>0</v>
      </c>
      <c r="AF31" s="52">
        <f t="shared" si="15"/>
        <v>0</v>
      </c>
      <c r="AG31" s="52">
        <f t="shared" si="16"/>
        <v>27.777777777777779</v>
      </c>
      <c r="AH31" s="52">
        <f t="shared" si="17"/>
        <v>5.5555555555555554</v>
      </c>
      <c r="AI31" s="52">
        <f t="shared" si="18"/>
        <v>5.5555555555555554</v>
      </c>
      <c r="AJ31" s="52">
        <f t="shared" si="19"/>
        <v>11.111111111111111</v>
      </c>
      <c r="AK31" s="52">
        <f t="shared" si="20"/>
        <v>5.5555555555555554</v>
      </c>
      <c r="AL31" s="52">
        <f t="shared" si="21"/>
        <v>0</v>
      </c>
      <c r="AM31" s="52">
        <f t="shared" si="22"/>
        <v>0</v>
      </c>
      <c r="AN31" s="52">
        <f t="shared" si="23"/>
        <v>0</v>
      </c>
      <c r="AO31" s="52">
        <f t="shared" si="2"/>
        <v>0</v>
      </c>
      <c r="AP31" s="52">
        <f t="shared" si="3"/>
        <v>11.111111111111111</v>
      </c>
      <c r="AQ31" s="52">
        <f t="shared" si="4"/>
        <v>5.5555555555555554</v>
      </c>
      <c r="AR31" s="52">
        <f t="shared" si="5"/>
        <v>0</v>
      </c>
      <c r="AS31" s="52">
        <f t="shared" si="6"/>
        <v>0</v>
      </c>
      <c r="AT31" s="52">
        <f t="shared" si="7"/>
        <v>5.5555555555555554</v>
      </c>
      <c r="AU31" s="52">
        <f t="shared" si="8"/>
        <v>0</v>
      </c>
      <c r="AV31" s="52">
        <f t="shared" si="9"/>
        <v>0</v>
      </c>
      <c r="AW31" s="52">
        <f t="shared" si="10"/>
        <v>0</v>
      </c>
    </row>
    <row r="32" spans="1:49" x14ac:dyDescent="0.25">
      <c r="A32" s="68">
        <v>570923</v>
      </c>
      <c r="B32" s="69" t="s">
        <v>30</v>
      </c>
      <c r="C32" s="70">
        <v>22</v>
      </c>
      <c r="D32" s="70">
        <v>4</v>
      </c>
      <c r="E32" s="70">
        <v>5</v>
      </c>
      <c r="F32" s="70">
        <v>0</v>
      </c>
      <c r="G32" s="70">
        <v>5</v>
      </c>
      <c r="H32" s="70">
        <v>0</v>
      </c>
      <c r="I32" s="70">
        <v>0</v>
      </c>
      <c r="J32" s="70">
        <v>0</v>
      </c>
      <c r="K32" s="70">
        <v>4</v>
      </c>
      <c r="L32" s="70">
        <v>1</v>
      </c>
      <c r="M32" s="70">
        <v>2</v>
      </c>
      <c r="N32" s="70">
        <v>0</v>
      </c>
      <c r="O32" s="70">
        <v>0</v>
      </c>
      <c r="P32" s="70">
        <v>0</v>
      </c>
      <c r="Q32" s="70">
        <v>2</v>
      </c>
      <c r="R32" s="70">
        <v>1</v>
      </c>
      <c r="S32" s="70">
        <v>2</v>
      </c>
      <c r="T32" s="70">
        <v>0</v>
      </c>
      <c r="U32" s="70">
        <v>0</v>
      </c>
      <c r="V32" s="70">
        <v>0</v>
      </c>
      <c r="W32" s="70">
        <v>1</v>
      </c>
      <c r="X32" s="70">
        <v>0</v>
      </c>
      <c r="Y32" s="70">
        <v>0</v>
      </c>
      <c r="Z32" s="70">
        <v>0</v>
      </c>
      <c r="AA32" s="52">
        <f t="shared" si="1"/>
        <v>18.181818181818183</v>
      </c>
      <c r="AB32" s="52">
        <f t="shared" si="11"/>
        <v>22.727272727272727</v>
      </c>
      <c r="AC32" s="52">
        <f t="shared" si="12"/>
        <v>0</v>
      </c>
      <c r="AD32" s="52">
        <f t="shared" si="13"/>
        <v>22.727272727272727</v>
      </c>
      <c r="AE32" s="52">
        <f t="shared" si="14"/>
        <v>0</v>
      </c>
      <c r="AF32" s="52">
        <f t="shared" si="15"/>
        <v>0</v>
      </c>
      <c r="AG32" s="52">
        <f t="shared" si="16"/>
        <v>0</v>
      </c>
      <c r="AH32" s="52">
        <f t="shared" si="17"/>
        <v>18.181818181818183</v>
      </c>
      <c r="AI32" s="52">
        <f t="shared" si="18"/>
        <v>4.5454545454545459</v>
      </c>
      <c r="AJ32" s="52">
        <f t="shared" si="19"/>
        <v>9.0909090909090917</v>
      </c>
      <c r="AK32" s="52">
        <f t="shared" si="20"/>
        <v>0</v>
      </c>
      <c r="AL32" s="52">
        <f t="shared" si="21"/>
        <v>0</v>
      </c>
      <c r="AM32" s="52">
        <f t="shared" si="22"/>
        <v>0</v>
      </c>
      <c r="AN32" s="52">
        <f t="shared" si="23"/>
        <v>9.0909090909090917</v>
      </c>
      <c r="AO32" s="52">
        <f t="shared" si="2"/>
        <v>4.5454545454545459</v>
      </c>
      <c r="AP32" s="52">
        <f t="shared" si="3"/>
        <v>9.0909090909090917</v>
      </c>
      <c r="AQ32" s="52">
        <f t="shared" si="4"/>
        <v>0</v>
      </c>
      <c r="AR32" s="52">
        <f t="shared" si="5"/>
        <v>0</v>
      </c>
      <c r="AS32" s="52">
        <f t="shared" si="6"/>
        <v>0</v>
      </c>
      <c r="AT32" s="52">
        <f t="shared" si="7"/>
        <v>4.5454545454545459</v>
      </c>
      <c r="AU32" s="52">
        <f t="shared" si="8"/>
        <v>0</v>
      </c>
      <c r="AV32" s="52">
        <f t="shared" si="9"/>
        <v>0</v>
      </c>
      <c r="AW32" s="52">
        <f t="shared" si="10"/>
        <v>0</v>
      </c>
    </row>
    <row r="33" spans="1:49" x14ac:dyDescent="0.25">
      <c r="A33" s="68">
        <v>571938</v>
      </c>
      <c r="B33" s="69" t="s">
        <v>31</v>
      </c>
      <c r="C33" s="70">
        <v>46</v>
      </c>
      <c r="D33" s="70">
        <v>8</v>
      </c>
      <c r="E33" s="70">
        <v>2</v>
      </c>
      <c r="F33" s="70">
        <v>0</v>
      </c>
      <c r="G33" s="70">
        <v>2</v>
      </c>
      <c r="H33" s="70">
        <v>0</v>
      </c>
      <c r="I33" s="70">
        <v>0</v>
      </c>
      <c r="J33" s="70">
        <v>6</v>
      </c>
      <c r="K33" s="70">
        <v>14</v>
      </c>
      <c r="L33" s="70">
        <v>0</v>
      </c>
      <c r="M33" s="70">
        <v>1</v>
      </c>
      <c r="N33" s="70">
        <v>1</v>
      </c>
      <c r="O33" s="70">
        <v>1</v>
      </c>
      <c r="P33" s="70">
        <v>0</v>
      </c>
      <c r="Q33" s="70">
        <v>1</v>
      </c>
      <c r="R33" s="70">
        <v>0</v>
      </c>
      <c r="S33" s="70">
        <v>2</v>
      </c>
      <c r="T33" s="70">
        <v>1</v>
      </c>
      <c r="U33" s="70">
        <v>0</v>
      </c>
      <c r="V33" s="70">
        <v>3</v>
      </c>
      <c r="W33" s="70">
        <v>3</v>
      </c>
      <c r="X33" s="70">
        <v>0</v>
      </c>
      <c r="Y33" s="70">
        <v>0</v>
      </c>
      <c r="Z33" s="70">
        <v>3</v>
      </c>
      <c r="AA33" s="52">
        <f t="shared" si="1"/>
        <v>17.391304347826086</v>
      </c>
      <c r="AB33" s="52">
        <f t="shared" si="11"/>
        <v>4.3478260869565215</v>
      </c>
      <c r="AC33" s="52">
        <f t="shared" si="12"/>
        <v>0</v>
      </c>
      <c r="AD33" s="52">
        <f t="shared" si="13"/>
        <v>4.3478260869565215</v>
      </c>
      <c r="AE33" s="52">
        <f t="shared" si="14"/>
        <v>0</v>
      </c>
      <c r="AF33" s="52">
        <f t="shared" si="15"/>
        <v>0</v>
      </c>
      <c r="AG33" s="52">
        <f t="shared" si="16"/>
        <v>13.043478260869565</v>
      </c>
      <c r="AH33" s="52">
        <f t="shared" si="17"/>
        <v>30.434782608695656</v>
      </c>
      <c r="AI33" s="52">
        <f t="shared" si="18"/>
        <v>0</v>
      </c>
      <c r="AJ33" s="52">
        <f t="shared" si="19"/>
        <v>2.1739130434782608</v>
      </c>
      <c r="AK33" s="52">
        <f t="shared" si="20"/>
        <v>2.1739130434782608</v>
      </c>
      <c r="AL33" s="52">
        <f t="shared" si="21"/>
        <v>2.1739130434782608</v>
      </c>
      <c r="AM33" s="52">
        <f t="shared" si="22"/>
        <v>0</v>
      </c>
      <c r="AN33" s="52">
        <f t="shared" si="23"/>
        <v>2.1739130434782608</v>
      </c>
      <c r="AO33" s="52">
        <f t="shared" si="2"/>
        <v>0</v>
      </c>
      <c r="AP33" s="52">
        <f t="shared" si="3"/>
        <v>4.3478260869565215</v>
      </c>
      <c r="AQ33" s="52">
        <f t="shared" si="4"/>
        <v>2.1739130434782608</v>
      </c>
      <c r="AR33" s="52">
        <f t="shared" si="5"/>
        <v>0</v>
      </c>
      <c r="AS33" s="52">
        <f t="shared" si="6"/>
        <v>6.5217391304347823</v>
      </c>
      <c r="AT33" s="52">
        <f t="shared" si="7"/>
        <v>6.5217391304347823</v>
      </c>
      <c r="AU33" s="52">
        <f t="shared" si="8"/>
        <v>0</v>
      </c>
      <c r="AV33" s="52">
        <f t="shared" si="9"/>
        <v>0</v>
      </c>
      <c r="AW33" s="52">
        <f t="shared" si="10"/>
        <v>6.5217391304347823</v>
      </c>
    </row>
    <row r="34" spans="1:49" x14ac:dyDescent="0.25">
      <c r="A34" s="68">
        <v>565636</v>
      </c>
      <c r="B34" s="69" t="s">
        <v>32</v>
      </c>
      <c r="C34" s="70">
        <v>30</v>
      </c>
      <c r="D34" s="70">
        <v>1</v>
      </c>
      <c r="E34" s="70">
        <v>3</v>
      </c>
      <c r="F34" s="70">
        <v>0</v>
      </c>
      <c r="G34" s="70">
        <v>3</v>
      </c>
      <c r="H34" s="70">
        <v>0</v>
      </c>
      <c r="I34" s="70">
        <v>0</v>
      </c>
      <c r="J34" s="70">
        <v>5</v>
      </c>
      <c r="K34" s="70">
        <v>7</v>
      </c>
      <c r="L34" s="70">
        <v>0</v>
      </c>
      <c r="M34" s="70">
        <v>1</v>
      </c>
      <c r="N34" s="70">
        <v>1</v>
      </c>
      <c r="O34" s="70">
        <v>0</v>
      </c>
      <c r="P34" s="70">
        <v>1</v>
      </c>
      <c r="Q34" s="70">
        <v>3</v>
      </c>
      <c r="R34" s="70">
        <v>0</v>
      </c>
      <c r="S34" s="70">
        <v>1</v>
      </c>
      <c r="T34" s="70">
        <v>3</v>
      </c>
      <c r="U34" s="70">
        <v>0</v>
      </c>
      <c r="V34" s="70">
        <v>1</v>
      </c>
      <c r="W34" s="70">
        <v>3</v>
      </c>
      <c r="X34" s="70">
        <v>0</v>
      </c>
      <c r="Y34" s="70">
        <v>0</v>
      </c>
      <c r="Z34" s="70">
        <v>0</v>
      </c>
      <c r="AA34" s="52">
        <f t="shared" si="1"/>
        <v>3.3333333333333335</v>
      </c>
      <c r="AB34" s="52">
        <f t="shared" si="11"/>
        <v>10</v>
      </c>
      <c r="AC34" s="52">
        <f t="shared" si="12"/>
        <v>0</v>
      </c>
      <c r="AD34" s="52">
        <f t="shared" si="13"/>
        <v>10</v>
      </c>
      <c r="AE34" s="52">
        <f t="shared" si="14"/>
        <v>0</v>
      </c>
      <c r="AF34" s="52">
        <f t="shared" si="15"/>
        <v>0</v>
      </c>
      <c r="AG34" s="52">
        <f t="shared" si="16"/>
        <v>16.666666666666664</v>
      </c>
      <c r="AH34" s="52">
        <f t="shared" si="17"/>
        <v>23.333333333333332</v>
      </c>
      <c r="AI34" s="52">
        <f t="shared" si="18"/>
        <v>0</v>
      </c>
      <c r="AJ34" s="52">
        <f t="shared" si="19"/>
        <v>3.3333333333333335</v>
      </c>
      <c r="AK34" s="52">
        <f t="shared" si="20"/>
        <v>3.3333333333333335</v>
      </c>
      <c r="AL34" s="52">
        <f t="shared" si="21"/>
        <v>0</v>
      </c>
      <c r="AM34" s="52">
        <f t="shared" si="22"/>
        <v>3.3333333333333335</v>
      </c>
      <c r="AN34" s="52">
        <f t="shared" si="23"/>
        <v>10</v>
      </c>
      <c r="AO34" s="52">
        <f t="shared" si="2"/>
        <v>0</v>
      </c>
      <c r="AP34" s="52">
        <f t="shared" si="3"/>
        <v>3.3333333333333335</v>
      </c>
      <c r="AQ34" s="52">
        <f t="shared" si="4"/>
        <v>10</v>
      </c>
      <c r="AR34" s="52">
        <f t="shared" si="5"/>
        <v>0</v>
      </c>
      <c r="AS34" s="52">
        <f t="shared" si="6"/>
        <v>3.3333333333333335</v>
      </c>
      <c r="AT34" s="52">
        <f t="shared" si="7"/>
        <v>10</v>
      </c>
      <c r="AU34" s="52">
        <f t="shared" si="8"/>
        <v>0</v>
      </c>
      <c r="AV34" s="52">
        <f t="shared" si="9"/>
        <v>0</v>
      </c>
      <c r="AW34" s="52">
        <f t="shared" si="10"/>
        <v>0</v>
      </c>
    </row>
    <row r="35" spans="1:49" x14ac:dyDescent="0.25">
      <c r="A35" s="68">
        <v>573442</v>
      </c>
      <c r="B35" s="69" t="s">
        <v>33</v>
      </c>
      <c r="C35" s="70">
        <v>38</v>
      </c>
      <c r="D35" s="70">
        <v>1</v>
      </c>
      <c r="E35" s="70">
        <v>4</v>
      </c>
      <c r="F35" s="70">
        <v>0</v>
      </c>
      <c r="G35" s="70">
        <v>4</v>
      </c>
      <c r="H35" s="70">
        <v>0</v>
      </c>
      <c r="I35" s="70">
        <v>0</v>
      </c>
      <c r="J35" s="70">
        <v>8</v>
      </c>
      <c r="K35" s="70">
        <v>11</v>
      </c>
      <c r="L35" s="70">
        <v>1</v>
      </c>
      <c r="M35" s="70">
        <v>1</v>
      </c>
      <c r="N35" s="70">
        <v>0</v>
      </c>
      <c r="O35" s="70">
        <v>2</v>
      </c>
      <c r="P35" s="70">
        <v>1</v>
      </c>
      <c r="Q35" s="70">
        <v>2</v>
      </c>
      <c r="R35" s="70">
        <v>0</v>
      </c>
      <c r="S35" s="70">
        <v>3</v>
      </c>
      <c r="T35" s="70">
        <v>0</v>
      </c>
      <c r="U35" s="70">
        <v>0</v>
      </c>
      <c r="V35" s="70">
        <v>0</v>
      </c>
      <c r="W35" s="70">
        <v>3</v>
      </c>
      <c r="X35" s="70">
        <v>0</v>
      </c>
      <c r="Y35" s="70">
        <v>0</v>
      </c>
      <c r="Z35" s="70">
        <v>1</v>
      </c>
      <c r="AA35" s="52">
        <f t="shared" si="1"/>
        <v>2.6315789473684208</v>
      </c>
      <c r="AB35" s="52">
        <f t="shared" si="11"/>
        <v>10.526315789473683</v>
      </c>
      <c r="AC35" s="52">
        <f t="shared" si="12"/>
        <v>0</v>
      </c>
      <c r="AD35" s="52">
        <f t="shared" si="13"/>
        <v>10.526315789473683</v>
      </c>
      <c r="AE35" s="52">
        <f t="shared" si="14"/>
        <v>0</v>
      </c>
      <c r="AF35" s="52">
        <f t="shared" si="15"/>
        <v>0</v>
      </c>
      <c r="AG35" s="52">
        <f t="shared" si="16"/>
        <v>21.052631578947366</v>
      </c>
      <c r="AH35" s="52">
        <f t="shared" si="17"/>
        <v>28.947368421052634</v>
      </c>
      <c r="AI35" s="52">
        <f t="shared" si="18"/>
        <v>2.6315789473684208</v>
      </c>
      <c r="AJ35" s="52">
        <f t="shared" si="19"/>
        <v>2.6315789473684208</v>
      </c>
      <c r="AK35" s="52">
        <f t="shared" si="20"/>
        <v>0</v>
      </c>
      <c r="AL35" s="52">
        <f t="shared" si="21"/>
        <v>5.2631578947368416</v>
      </c>
      <c r="AM35" s="52">
        <f t="shared" si="22"/>
        <v>2.6315789473684208</v>
      </c>
      <c r="AN35" s="52">
        <f t="shared" si="23"/>
        <v>5.2631578947368416</v>
      </c>
      <c r="AO35" s="52">
        <f t="shared" si="2"/>
        <v>0</v>
      </c>
      <c r="AP35" s="52">
        <f t="shared" si="3"/>
        <v>7.8947368421052628</v>
      </c>
      <c r="AQ35" s="52">
        <f t="shared" si="4"/>
        <v>0</v>
      </c>
      <c r="AR35" s="52">
        <f t="shared" si="5"/>
        <v>0</v>
      </c>
      <c r="AS35" s="52">
        <f t="shared" si="6"/>
        <v>0</v>
      </c>
      <c r="AT35" s="52">
        <f t="shared" si="7"/>
        <v>7.8947368421052628</v>
      </c>
      <c r="AU35" s="52">
        <f t="shared" si="8"/>
        <v>0</v>
      </c>
      <c r="AV35" s="52">
        <f t="shared" si="9"/>
        <v>0</v>
      </c>
      <c r="AW35" s="52">
        <f t="shared" si="10"/>
        <v>2.6315789473684208</v>
      </c>
    </row>
    <row r="36" spans="1:49" x14ac:dyDescent="0.25">
      <c r="A36" s="68">
        <v>599573</v>
      </c>
      <c r="B36" s="69" t="s">
        <v>34</v>
      </c>
      <c r="C36" s="70">
        <v>15</v>
      </c>
      <c r="D36" s="70">
        <v>1</v>
      </c>
      <c r="E36" s="70">
        <v>0</v>
      </c>
      <c r="F36" s="70">
        <v>0</v>
      </c>
      <c r="G36" s="70">
        <v>0</v>
      </c>
      <c r="H36" s="70">
        <v>0</v>
      </c>
      <c r="I36" s="70">
        <v>0</v>
      </c>
      <c r="J36" s="70">
        <v>0</v>
      </c>
      <c r="K36" s="70">
        <v>7</v>
      </c>
      <c r="L36" s="70">
        <v>0</v>
      </c>
      <c r="M36" s="70">
        <v>1</v>
      </c>
      <c r="N36" s="70">
        <v>0</v>
      </c>
      <c r="O36" s="70">
        <v>0</v>
      </c>
      <c r="P36" s="70">
        <v>0</v>
      </c>
      <c r="Q36" s="70">
        <v>1</v>
      </c>
      <c r="R36" s="70">
        <v>0</v>
      </c>
      <c r="S36" s="70">
        <v>2</v>
      </c>
      <c r="T36" s="70">
        <v>0</v>
      </c>
      <c r="U36" s="70">
        <v>0</v>
      </c>
      <c r="V36" s="70">
        <v>1</v>
      </c>
      <c r="W36" s="70">
        <v>2</v>
      </c>
      <c r="X36" s="70">
        <v>0</v>
      </c>
      <c r="Y36" s="70">
        <v>0</v>
      </c>
      <c r="Z36" s="70">
        <v>0</v>
      </c>
      <c r="AA36" s="52">
        <f t="shared" si="1"/>
        <v>6.666666666666667</v>
      </c>
      <c r="AB36" s="52">
        <f t="shared" si="11"/>
        <v>0</v>
      </c>
      <c r="AC36" s="52">
        <f t="shared" si="12"/>
        <v>0</v>
      </c>
      <c r="AD36" s="52">
        <f t="shared" si="13"/>
        <v>0</v>
      </c>
      <c r="AE36" s="52">
        <f t="shared" si="14"/>
        <v>0</v>
      </c>
      <c r="AF36" s="52">
        <f t="shared" si="15"/>
        <v>0</v>
      </c>
      <c r="AG36" s="52">
        <f t="shared" si="16"/>
        <v>0</v>
      </c>
      <c r="AH36" s="52">
        <f t="shared" si="17"/>
        <v>46.666666666666664</v>
      </c>
      <c r="AI36" s="52">
        <f t="shared" si="18"/>
        <v>0</v>
      </c>
      <c r="AJ36" s="52">
        <f t="shared" si="19"/>
        <v>6.666666666666667</v>
      </c>
      <c r="AK36" s="52">
        <f t="shared" si="20"/>
        <v>0</v>
      </c>
      <c r="AL36" s="52">
        <f t="shared" si="21"/>
        <v>0</v>
      </c>
      <c r="AM36" s="52">
        <f t="shared" si="22"/>
        <v>0</v>
      </c>
      <c r="AN36" s="52">
        <f t="shared" si="23"/>
        <v>6.666666666666667</v>
      </c>
      <c r="AO36" s="52">
        <f t="shared" si="2"/>
        <v>0</v>
      </c>
      <c r="AP36" s="52">
        <f t="shared" si="3"/>
        <v>13.333333333333334</v>
      </c>
      <c r="AQ36" s="52">
        <f t="shared" si="4"/>
        <v>0</v>
      </c>
      <c r="AR36" s="52">
        <f t="shared" si="5"/>
        <v>0</v>
      </c>
      <c r="AS36" s="52">
        <f t="shared" si="6"/>
        <v>6.666666666666667</v>
      </c>
      <c r="AT36" s="52">
        <f t="shared" si="7"/>
        <v>13.333333333333334</v>
      </c>
      <c r="AU36" s="52">
        <f t="shared" si="8"/>
        <v>0</v>
      </c>
      <c r="AV36" s="52">
        <f t="shared" si="9"/>
        <v>0</v>
      </c>
      <c r="AW36" s="52">
        <f t="shared" si="10"/>
        <v>0</v>
      </c>
    </row>
    <row r="37" spans="1:49" x14ac:dyDescent="0.25">
      <c r="A37" s="68">
        <v>573493</v>
      </c>
      <c r="B37" s="69" t="s">
        <v>35</v>
      </c>
      <c r="C37" s="70">
        <v>281</v>
      </c>
      <c r="D37" s="70">
        <v>27</v>
      </c>
      <c r="E37" s="70">
        <v>37</v>
      </c>
      <c r="F37" s="70">
        <v>0</v>
      </c>
      <c r="G37" s="70">
        <v>36</v>
      </c>
      <c r="H37" s="70">
        <v>0</v>
      </c>
      <c r="I37" s="70">
        <v>1</v>
      </c>
      <c r="J37" s="70">
        <v>28</v>
      </c>
      <c r="K37" s="70">
        <v>55</v>
      </c>
      <c r="L37" s="70">
        <v>12</v>
      </c>
      <c r="M37" s="70">
        <v>22</v>
      </c>
      <c r="N37" s="70">
        <v>6</v>
      </c>
      <c r="O37" s="70">
        <v>8</v>
      </c>
      <c r="P37" s="70">
        <v>6</v>
      </c>
      <c r="Q37" s="70">
        <v>27</v>
      </c>
      <c r="R37" s="70">
        <v>4</v>
      </c>
      <c r="S37" s="70">
        <v>1</v>
      </c>
      <c r="T37" s="70">
        <v>4</v>
      </c>
      <c r="U37" s="70">
        <v>6</v>
      </c>
      <c r="V37" s="70">
        <v>3</v>
      </c>
      <c r="W37" s="70">
        <v>31</v>
      </c>
      <c r="X37" s="70">
        <v>0</v>
      </c>
      <c r="Y37" s="70">
        <v>0</v>
      </c>
      <c r="Z37" s="70">
        <v>4</v>
      </c>
      <c r="AA37" s="52">
        <f t="shared" si="1"/>
        <v>9.6085409252669027</v>
      </c>
      <c r="AB37" s="52">
        <f t="shared" si="11"/>
        <v>13.167259786476867</v>
      </c>
      <c r="AC37" s="52">
        <f t="shared" si="12"/>
        <v>0</v>
      </c>
      <c r="AD37" s="52">
        <f t="shared" si="13"/>
        <v>12.811387900355871</v>
      </c>
      <c r="AE37" s="52">
        <f t="shared" si="14"/>
        <v>0</v>
      </c>
      <c r="AF37" s="52">
        <f t="shared" si="15"/>
        <v>0.35587188612099641</v>
      </c>
      <c r="AG37" s="52">
        <f t="shared" si="16"/>
        <v>9.9644128113879002</v>
      </c>
      <c r="AH37" s="52">
        <f t="shared" si="17"/>
        <v>19.572953736654807</v>
      </c>
      <c r="AI37" s="52">
        <f t="shared" si="18"/>
        <v>4.2704626334519578</v>
      </c>
      <c r="AJ37" s="52">
        <f t="shared" si="19"/>
        <v>7.8291814946619214</v>
      </c>
      <c r="AK37" s="52">
        <f t="shared" si="20"/>
        <v>2.1352313167259789</v>
      </c>
      <c r="AL37" s="52">
        <f t="shared" si="21"/>
        <v>2.8469750889679712</v>
      </c>
      <c r="AM37" s="52">
        <f t="shared" si="22"/>
        <v>2.1352313167259789</v>
      </c>
      <c r="AN37" s="52">
        <f t="shared" si="23"/>
        <v>9.6085409252669027</v>
      </c>
      <c r="AO37" s="52">
        <f t="shared" si="2"/>
        <v>1.4234875444839856</v>
      </c>
      <c r="AP37" s="52">
        <f t="shared" si="3"/>
        <v>0.35587188612099641</v>
      </c>
      <c r="AQ37" s="52">
        <f t="shared" si="4"/>
        <v>1.4234875444839856</v>
      </c>
      <c r="AR37" s="52">
        <f t="shared" si="5"/>
        <v>2.1352313167259789</v>
      </c>
      <c r="AS37" s="52">
        <f t="shared" si="6"/>
        <v>1.0676156583629894</v>
      </c>
      <c r="AT37" s="52">
        <f t="shared" si="7"/>
        <v>11.032028469750891</v>
      </c>
      <c r="AU37" s="52">
        <f t="shared" si="8"/>
        <v>0</v>
      </c>
      <c r="AV37" s="52">
        <f t="shared" si="9"/>
        <v>0</v>
      </c>
      <c r="AW37" s="52">
        <f t="shared" si="10"/>
        <v>1.4234875444839856</v>
      </c>
    </row>
    <row r="38" spans="1:49" x14ac:dyDescent="0.25">
      <c r="A38" s="68">
        <v>571881</v>
      </c>
      <c r="B38" s="69" t="s">
        <v>36</v>
      </c>
      <c r="C38" s="70">
        <v>18</v>
      </c>
      <c r="D38" s="70">
        <v>2</v>
      </c>
      <c r="E38" s="70">
        <v>2</v>
      </c>
      <c r="F38" s="70">
        <v>0</v>
      </c>
      <c r="G38" s="70">
        <v>2</v>
      </c>
      <c r="H38" s="70">
        <v>0</v>
      </c>
      <c r="I38" s="70">
        <v>0</v>
      </c>
      <c r="J38" s="70">
        <v>0</v>
      </c>
      <c r="K38" s="70">
        <v>3</v>
      </c>
      <c r="L38" s="70">
        <v>1</v>
      </c>
      <c r="M38" s="70">
        <v>2</v>
      </c>
      <c r="N38" s="70">
        <v>0</v>
      </c>
      <c r="O38" s="70">
        <v>1</v>
      </c>
      <c r="P38" s="70">
        <v>0</v>
      </c>
      <c r="Q38" s="70">
        <v>1</v>
      </c>
      <c r="R38" s="70">
        <v>0</v>
      </c>
      <c r="S38" s="70">
        <v>2</v>
      </c>
      <c r="T38" s="70">
        <v>0</v>
      </c>
      <c r="U38" s="70">
        <v>0</v>
      </c>
      <c r="V38" s="70">
        <v>0</v>
      </c>
      <c r="W38" s="70">
        <v>2</v>
      </c>
      <c r="X38" s="70">
        <v>0</v>
      </c>
      <c r="Y38" s="70">
        <v>0</v>
      </c>
      <c r="Z38" s="70">
        <v>2</v>
      </c>
      <c r="AA38" s="52">
        <f t="shared" si="1"/>
        <v>11.111111111111111</v>
      </c>
      <c r="AB38" s="52">
        <f t="shared" si="11"/>
        <v>11.111111111111111</v>
      </c>
      <c r="AC38" s="52">
        <f t="shared" si="12"/>
        <v>0</v>
      </c>
      <c r="AD38" s="52">
        <f t="shared" si="13"/>
        <v>11.111111111111111</v>
      </c>
      <c r="AE38" s="52">
        <f t="shared" si="14"/>
        <v>0</v>
      </c>
      <c r="AF38" s="52">
        <f t="shared" si="15"/>
        <v>0</v>
      </c>
      <c r="AG38" s="52">
        <f t="shared" si="16"/>
        <v>0</v>
      </c>
      <c r="AH38" s="52">
        <f t="shared" si="17"/>
        <v>16.666666666666664</v>
      </c>
      <c r="AI38" s="52">
        <f t="shared" si="18"/>
        <v>5.5555555555555554</v>
      </c>
      <c r="AJ38" s="52">
        <f t="shared" si="19"/>
        <v>11.111111111111111</v>
      </c>
      <c r="AK38" s="52">
        <f t="shared" si="20"/>
        <v>0</v>
      </c>
      <c r="AL38" s="52">
        <f t="shared" si="21"/>
        <v>5.5555555555555554</v>
      </c>
      <c r="AM38" s="52">
        <f t="shared" si="22"/>
        <v>0</v>
      </c>
      <c r="AN38" s="52">
        <f t="shared" si="23"/>
        <v>5.5555555555555554</v>
      </c>
      <c r="AO38" s="52">
        <f t="shared" si="2"/>
        <v>0</v>
      </c>
      <c r="AP38" s="52">
        <f t="shared" si="3"/>
        <v>11.111111111111111</v>
      </c>
      <c r="AQ38" s="52">
        <f t="shared" si="4"/>
        <v>0</v>
      </c>
      <c r="AR38" s="52">
        <f t="shared" si="5"/>
        <v>0</v>
      </c>
      <c r="AS38" s="52">
        <f t="shared" si="6"/>
        <v>0</v>
      </c>
      <c r="AT38" s="52">
        <f t="shared" si="7"/>
        <v>11.111111111111111</v>
      </c>
      <c r="AU38" s="52">
        <f t="shared" si="8"/>
        <v>0</v>
      </c>
      <c r="AV38" s="52">
        <f t="shared" si="9"/>
        <v>0</v>
      </c>
      <c r="AW38" s="52">
        <f t="shared" si="10"/>
        <v>11.111111111111111</v>
      </c>
    </row>
    <row r="39" spans="1:49" x14ac:dyDescent="0.25">
      <c r="A39" s="68">
        <v>577600</v>
      </c>
      <c r="B39" s="69" t="s">
        <v>37</v>
      </c>
      <c r="C39" s="70">
        <v>20</v>
      </c>
      <c r="D39" s="70">
        <v>6</v>
      </c>
      <c r="E39" s="70">
        <v>1</v>
      </c>
      <c r="F39" s="70">
        <v>0</v>
      </c>
      <c r="G39" s="70">
        <v>1</v>
      </c>
      <c r="H39" s="70">
        <v>0</v>
      </c>
      <c r="I39" s="70">
        <v>0</v>
      </c>
      <c r="J39" s="70">
        <v>1</v>
      </c>
      <c r="K39" s="70">
        <v>2</v>
      </c>
      <c r="L39" s="70">
        <v>0</v>
      </c>
      <c r="M39" s="70">
        <v>3</v>
      </c>
      <c r="N39" s="70">
        <v>0</v>
      </c>
      <c r="O39" s="70">
        <v>0</v>
      </c>
      <c r="P39" s="70">
        <v>0</v>
      </c>
      <c r="Q39" s="70">
        <v>2</v>
      </c>
      <c r="R39" s="70">
        <v>0</v>
      </c>
      <c r="S39" s="70">
        <v>2</v>
      </c>
      <c r="T39" s="70">
        <v>0</v>
      </c>
      <c r="U39" s="70">
        <v>0</v>
      </c>
      <c r="V39" s="70">
        <v>0</v>
      </c>
      <c r="W39" s="70">
        <v>1</v>
      </c>
      <c r="X39" s="70">
        <v>0</v>
      </c>
      <c r="Y39" s="70">
        <v>0</v>
      </c>
      <c r="Z39" s="70">
        <v>2</v>
      </c>
      <c r="AA39" s="52">
        <f t="shared" si="1"/>
        <v>30</v>
      </c>
      <c r="AB39" s="52">
        <f t="shared" si="11"/>
        <v>5</v>
      </c>
      <c r="AC39" s="52">
        <f t="shared" si="12"/>
        <v>0</v>
      </c>
      <c r="AD39" s="52">
        <f t="shared" si="13"/>
        <v>5</v>
      </c>
      <c r="AE39" s="52">
        <f t="shared" si="14"/>
        <v>0</v>
      </c>
      <c r="AF39" s="52">
        <f t="shared" si="15"/>
        <v>0</v>
      </c>
      <c r="AG39" s="52">
        <f t="shared" si="16"/>
        <v>5</v>
      </c>
      <c r="AH39" s="52">
        <f t="shared" si="17"/>
        <v>10</v>
      </c>
      <c r="AI39" s="52">
        <f t="shared" si="18"/>
        <v>0</v>
      </c>
      <c r="AJ39" s="52">
        <f t="shared" si="19"/>
        <v>15</v>
      </c>
      <c r="AK39" s="52">
        <f t="shared" si="20"/>
        <v>0</v>
      </c>
      <c r="AL39" s="52">
        <f t="shared" si="21"/>
        <v>0</v>
      </c>
      <c r="AM39" s="52">
        <f t="shared" si="22"/>
        <v>0</v>
      </c>
      <c r="AN39" s="52">
        <f t="shared" si="23"/>
        <v>10</v>
      </c>
      <c r="AO39" s="52">
        <f t="shared" si="2"/>
        <v>0</v>
      </c>
      <c r="AP39" s="52">
        <f t="shared" si="3"/>
        <v>10</v>
      </c>
      <c r="AQ39" s="52">
        <f t="shared" si="4"/>
        <v>0</v>
      </c>
      <c r="AR39" s="52">
        <f t="shared" si="5"/>
        <v>0</v>
      </c>
      <c r="AS39" s="52">
        <f t="shared" si="6"/>
        <v>0</v>
      </c>
      <c r="AT39" s="52">
        <f t="shared" si="7"/>
        <v>5</v>
      </c>
      <c r="AU39" s="52">
        <f t="shared" si="8"/>
        <v>0</v>
      </c>
      <c r="AV39" s="52">
        <f t="shared" si="9"/>
        <v>0</v>
      </c>
      <c r="AW39" s="52">
        <f t="shared" si="10"/>
        <v>10</v>
      </c>
    </row>
    <row r="40" spans="1:49" x14ac:dyDescent="0.25">
      <c r="A40" s="68">
        <v>577626</v>
      </c>
      <c r="B40" s="69" t="s">
        <v>38</v>
      </c>
      <c r="C40" s="70">
        <v>2169</v>
      </c>
      <c r="D40" s="70">
        <v>58</v>
      </c>
      <c r="E40" s="70">
        <v>397</v>
      </c>
      <c r="F40" s="70">
        <v>0</v>
      </c>
      <c r="G40" s="70">
        <v>386</v>
      </c>
      <c r="H40" s="70">
        <v>6</v>
      </c>
      <c r="I40" s="70">
        <v>5</v>
      </c>
      <c r="J40" s="70">
        <v>197</v>
      </c>
      <c r="K40" s="70">
        <v>454</v>
      </c>
      <c r="L40" s="70">
        <v>50</v>
      </c>
      <c r="M40" s="70">
        <v>140</v>
      </c>
      <c r="N40" s="70">
        <v>29</v>
      </c>
      <c r="O40" s="70">
        <v>49</v>
      </c>
      <c r="P40" s="70">
        <v>74</v>
      </c>
      <c r="Q40" s="70">
        <v>251</v>
      </c>
      <c r="R40" s="70">
        <v>28</v>
      </c>
      <c r="S40" s="70">
        <v>6</v>
      </c>
      <c r="T40" s="70">
        <v>50</v>
      </c>
      <c r="U40" s="70">
        <v>65</v>
      </c>
      <c r="V40" s="70">
        <v>56</v>
      </c>
      <c r="W40" s="70">
        <v>182</v>
      </c>
      <c r="X40" s="70">
        <v>0</v>
      </c>
      <c r="Y40" s="70">
        <v>0</v>
      </c>
      <c r="Z40" s="70">
        <v>83</v>
      </c>
      <c r="AA40" s="52">
        <f t="shared" si="1"/>
        <v>2.6740433379437527</v>
      </c>
      <c r="AB40" s="52">
        <f t="shared" si="11"/>
        <v>18.30336560627017</v>
      </c>
      <c r="AC40" s="52">
        <f t="shared" si="12"/>
        <v>0</v>
      </c>
      <c r="AD40" s="52">
        <f t="shared" si="13"/>
        <v>17.796219455970494</v>
      </c>
      <c r="AE40" s="52">
        <f t="shared" si="14"/>
        <v>0.27662517289073307</v>
      </c>
      <c r="AF40" s="52">
        <f t="shared" si="15"/>
        <v>0.23052097740894423</v>
      </c>
      <c r="AG40" s="52">
        <f t="shared" si="16"/>
        <v>9.0825265099124017</v>
      </c>
      <c r="AH40" s="52">
        <f t="shared" si="17"/>
        <v>20.931304748732135</v>
      </c>
      <c r="AI40" s="52">
        <f t="shared" si="18"/>
        <v>2.3052097740894424</v>
      </c>
      <c r="AJ40" s="52">
        <f t="shared" si="19"/>
        <v>6.454587367450439</v>
      </c>
      <c r="AK40" s="52">
        <f t="shared" si="20"/>
        <v>1.3370216689718764</v>
      </c>
      <c r="AL40" s="52">
        <f t="shared" si="21"/>
        <v>2.2591055786076533</v>
      </c>
      <c r="AM40" s="52">
        <f t="shared" si="22"/>
        <v>3.4117104656523742</v>
      </c>
      <c r="AN40" s="52">
        <f t="shared" si="23"/>
        <v>11.572153065928999</v>
      </c>
      <c r="AO40" s="52">
        <f t="shared" si="2"/>
        <v>1.2909174734900875</v>
      </c>
      <c r="AP40" s="52">
        <f t="shared" si="3"/>
        <v>0.27662517289073307</v>
      </c>
      <c r="AQ40" s="52">
        <f t="shared" si="4"/>
        <v>2.3052097740894424</v>
      </c>
      <c r="AR40" s="52">
        <f t="shared" si="5"/>
        <v>2.9967727063162748</v>
      </c>
      <c r="AS40" s="52">
        <f t="shared" si="6"/>
        <v>2.5818349469801749</v>
      </c>
      <c r="AT40" s="52">
        <f t="shared" si="7"/>
        <v>8.390963577685568</v>
      </c>
      <c r="AU40" s="52">
        <f t="shared" si="8"/>
        <v>0</v>
      </c>
      <c r="AV40" s="52">
        <f t="shared" si="9"/>
        <v>0</v>
      </c>
      <c r="AW40" s="52">
        <f t="shared" si="10"/>
        <v>3.8266482249884741</v>
      </c>
    </row>
    <row r="41" spans="1:49" x14ac:dyDescent="0.25">
      <c r="A41" s="68">
        <v>577677</v>
      </c>
      <c r="B41" s="69" t="s">
        <v>39</v>
      </c>
      <c r="C41" s="70">
        <v>82</v>
      </c>
      <c r="D41" s="70">
        <v>13</v>
      </c>
      <c r="E41" s="70">
        <v>14</v>
      </c>
      <c r="F41" s="70">
        <v>1</v>
      </c>
      <c r="G41" s="70">
        <v>13</v>
      </c>
      <c r="H41" s="70">
        <v>0</v>
      </c>
      <c r="I41" s="70">
        <v>0</v>
      </c>
      <c r="J41" s="70">
        <v>9</v>
      </c>
      <c r="K41" s="70">
        <v>9</v>
      </c>
      <c r="L41" s="70">
        <v>3</v>
      </c>
      <c r="M41" s="70">
        <v>9</v>
      </c>
      <c r="N41" s="70">
        <v>1</v>
      </c>
      <c r="O41" s="70">
        <v>0</v>
      </c>
      <c r="P41" s="70">
        <v>0</v>
      </c>
      <c r="Q41" s="70">
        <v>7</v>
      </c>
      <c r="R41" s="70">
        <v>1</v>
      </c>
      <c r="S41" s="70">
        <v>3</v>
      </c>
      <c r="T41" s="70">
        <v>4</v>
      </c>
      <c r="U41" s="70">
        <v>0</v>
      </c>
      <c r="V41" s="70">
        <v>1</v>
      </c>
      <c r="W41" s="70">
        <v>4</v>
      </c>
      <c r="X41" s="70">
        <v>0</v>
      </c>
      <c r="Y41" s="70">
        <v>0</v>
      </c>
      <c r="Z41" s="70">
        <v>4</v>
      </c>
      <c r="AA41" s="52">
        <f t="shared" si="1"/>
        <v>15.853658536585366</v>
      </c>
      <c r="AB41" s="52">
        <f t="shared" si="11"/>
        <v>17.073170731707318</v>
      </c>
      <c r="AC41" s="52">
        <f t="shared" si="12"/>
        <v>1.2195121951219512</v>
      </c>
      <c r="AD41" s="52">
        <f t="shared" si="13"/>
        <v>15.853658536585366</v>
      </c>
      <c r="AE41" s="52">
        <f t="shared" si="14"/>
        <v>0</v>
      </c>
      <c r="AF41" s="52">
        <f t="shared" si="15"/>
        <v>0</v>
      </c>
      <c r="AG41" s="52">
        <f t="shared" si="16"/>
        <v>10.975609756097562</v>
      </c>
      <c r="AH41" s="52">
        <f t="shared" si="17"/>
        <v>10.975609756097562</v>
      </c>
      <c r="AI41" s="52">
        <f t="shared" si="18"/>
        <v>3.6585365853658534</v>
      </c>
      <c r="AJ41" s="52">
        <f t="shared" si="19"/>
        <v>10.975609756097562</v>
      </c>
      <c r="AK41" s="52">
        <f t="shared" si="20"/>
        <v>1.2195121951219512</v>
      </c>
      <c r="AL41" s="52">
        <f t="shared" si="21"/>
        <v>0</v>
      </c>
      <c r="AM41" s="52">
        <f t="shared" si="22"/>
        <v>0</v>
      </c>
      <c r="AN41" s="52">
        <f t="shared" si="23"/>
        <v>8.536585365853659</v>
      </c>
      <c r="AO41" s="52">
        <f t="shared" si="2"/>
        <v>1.2195121951219512</v>
      </c>
      <c r="AP41" s="52">
        <f t="shared" si="3"/>
        <v>3.6585365853658534</v>
      </c>
      <c r="AQ41" s="52">
        <f t="shared" si="4"/>
        <v>4.8780487804878048</v>
      </c>
      <c r="AR41" s="52">
        <f t="shared" si="5"/>
        <v>0</v>
      </c>
      <c r="AS41" s="52">
        <f t="shared" si="6"/>
        <v>1.2195121951219512</v>
      </c>
      <c r="AT41" s="52">
        <f t="shared" si="7"/>
        <v>4.8780487804878048</v>
      </c>
      <c r="AU41" s="52">
        <f t="shared" si="8"/>
        <v>0</v>
      </c>
      <c r="AV41" s="52">
        <f t="shared" si="9"/>
        <v>0</v>
      </c>
      <c r="AW41" s="52">
        <f t="shared" si="10"/>
        <v>4.8780487804878048</v>
      </c>
    </row>
    <row r="42" spans="1:49" x14ac:dyDescent="0.25">
      <c r="A42" s="68">
        <v>577685</v>
      </c>
      <c r="B42" s="69" t="s">
        <v>40</v>
      </c>
      <c r="C42" s="70">
        <v>59</v>
      </c>
      <c r="D42" s="70">
        <v>13</v>
      </c>
      <c r="E42" s="70">
        <v>8</v>
      </c>
      <c r="F42" s="70">
        <v>0</v>
      </c>
      <c r="G42" s="70">
        <v>7</v>
      </c>
      <c r="H42" s="70">
        <v>1</v>
      </c>
      <c r="I42" s="70">
        <v>0</v>
      </c>
      <c r="J42" s="70">
        <v>4</v>
      </c>
      <c r="K42" s="70">
        <v>11</v>
      </c>
      <c r="L42" s="70">
        <v>1</v>
      </c>
      <c r="M42" s="70">
        <v>6</v>
      </c>
      <c r="N42" s="70">
        <v>0</v>
      </c>
      <c r="O42" s="70">
        <v>0</v>
      </c>
      <c r="P42" s="70">
        <v>1</v>
      </c>
      <c r="Q42" s="70">
        <v>6</v>
      </c>
      <c r="R42" s="70">
        <v>0</v>
      </c>
      <c r="S42" s="70">
        <v>2</v>
      </c>
      <c r="T42" s="70">
        <v>0</v>
      </c>
      <c r="U42" s="70">
        <v>0</v>
      </c>
      <c r="V42" s="70">
        <v>1</v>
      </c>
      <c r="W42" s="70">
        <v>5</v>
      </c>
      <c r="X42" s="70">
        <v>0</v>
      </c>
      <c r="Y42" s="70">
        <v>0</v>
      </c>
      <c r="Z42" s="70">
        <v>1</v>
      </c>
      <c r="AA42" s="52">
        <f t="shared" si="1"/>
        <v>22.033898305084744</v>
      </c>
      <c r="AB42" s="52">
        <f t="shared" si="11"/>
        <v>13.559322033898304</v>
      </c>
      <c r="AC42" s="52">
        <f t="shared" si="12"/>
        <v>0</v>
      </c>
      <c r="AD42" s="52">
        <f t="shared" si="13"/>
        <v>11.864406779661017</v>
      </c>
      <c r="AE42" s="52">
        <f t="shared" si="14"/>
        <v>1.6949152542372881</v>
      </c>
      <c r="AF42" s="52">
        <f t="shared" si="15"/>
        <v>0</v>
      </c>
      <c r="AG42" s="52">
        <f t="shared" si="16"/>
        <v>6.7796610169491522</v>
      </c>
      <c r="AH42" s="52">
        <f t="shared" si="17"/>
        <v>18.64406779661017</v>
      </c>
      <c r="AI42" s="52">
        <f t="shared" si="18"/>
        <v>1.6949152542372881</v>
      </c>
      <c r="AJ42" s="52">
        <f t="shared" si="19"/>
        <v>10.16949152542373</v>
      </c>
      <c r="AK42" s="52">
        <f t="shared" si="20"/>
        <v>0</v>
      </c>
      <c r="AL42" s="52">
        <f t="shared" si="21"/>
        <v>0</v>
      </c>
      <c r="AM42" s="52">
        <f t="shared" si="22"/>
        <v>1.6949152542372881</v>
      </c>
      <c r="AN42" s="52">
        <f t="shared" si="23"/>
        <v>10.16949152542373</v>
      </c>
      <c r="AO42" s="52">
        <f t="shared" si="2"/>
        <v>0</v>
      </c>
      <c r="AP42" s="52">
        <f t="shared" si="3"/>
        <v>3.3898305084745761</v>
      </c>
      <c r="AQ42" s="52">
        <f t="shared" si="4"/>
        <v>0</v>
      </c>
      <c r="AR42" s="52">
        <f t="shared" si="5"/>
        <v>0</v>
      </c>
      <c r="AS42" s="52">
        <f t="shared" si="6"/>
        <v>1.6949152542372881</v>
      </c>
      <c r="AT42" s="52">
        <f t="shared" si="7"/>
        <v>8.4745762711864394</v>
      </c>
      <c r="AU42" s="52">
        <f t="shared" si="8"/>
        <v>0</v>
      </c>
      <c r="AV42" s="52">
        <f t="shared" si="9"/>
        <v>0</v>
      </c>
      <c r="AW42" s="52">
        <f t="shared" si="10"/>
        <v>1.6949152542372881</v>
      </c>
    </row>
    <row r="43" spans="1:49" x14ac:dyDescent="0.25">
      <c r="A43" s="68">
        <v>536971</v>
      </c>
      <c r="B43" s="69" t="s">
        <v>41</v>
      </c>
      <c r="C43" s="70">
        <v>175</v>
      </c>
      <c r="D43" s="70">
        <v>14</v>
      </c>
      <c r="E43" s="70">
        <v>22</v>
      </c>
      <c r="F43" s="70">
        <v>0</v>
      </c>
      <c r="G43" s="70">
        <v>21</v>
      </c>
      <c r="H43" s="70">
        <v>1</v>
      </c>
      <c r="I43" s="70">
        <v>0</v>
      </c>
      <c r="J43" s="70">
        <v>16</v>
      </c>
      <c r="K43" s="70">
        <v>43</v>
      </c>
      <c r="L43" s="70">
        <v>5</v>
      </c>
      <c r="M43" s="70">
        <v>17</v>
      </c>
      <c r="N43" s="70">
        <v>2</v>
      </c>
      <c r="O43" s="70">
        <v>2</v>
      </c>
      <c r="P43" s="70">
        <v>3</v>
      </c>
      <c r="Q43" s="70">
        <v>14</v>
      </c>
      <c r="R43" s="70">
        <v>5</v>
      </c>
      <c r="S43" s="70">
        <v>4</v>
      </c>
      <c r="T43" s="70">
        <v>5</v>
      </c>
      <c r="U43" s="70">
        <v>3</v>
      </c>
      <c r="V43" s="70">
        <v>4</v>
      </c>
      <c r="W43" s="70">
        <v>11</v>
      </c>
      <c r="X43" s="70">
        <v>0</v>
      </c>
      <c r="Y43" s="70">
        <v>0</v>
      </c>
      <c r="Z43" s="70">
        <v>5</v>
      </c>
      <c r="AA43" s="52">
        <f t="shared" si="1"/>
        <v>8</v>
      </c>
      <c r="AB43" s="52">
        <f t="shared" si="11"/>
        <v>12.571428571428573</v>
      </c>
      <c r="AC43" s="52">
        <f t="shared" si="12"/>
        <v>0</v>
      </c>
      <c r="AD43" s="52">
        <f t="shared" si="13"/>
        <v>12</v>
      </c>
      <c r="AE43" s="52">
        <f t="shared" si="14"/>
        <v>0.5714285714285714</v>
      </c>
      <c r="AF43" s="52">
        <f t="shared" si="15"/>
        <v>0</v>
      </c>
      <c r="AG43" s="52">
        <f t="shared" si="16"/>
        <v>9.1428571428571423</v>
      </c>
      <c r="AH43" s="52">
        <f t="shared" si="17"/>
        <v>24.571428571428573</v>
      </c>
      <c r="AI43" s="52">
        <f t="shared" si="18"/>
        <v>2.8571428571428572</v>
      </c>
      <c r="AJ43" s="52">
        <f t="shared" si="19"/>
        <v>9.7142857142857135</v>
      </c>
      <c r="AK43" s="52">
        <f t="shared" si="20"/>
        <v>1.1428571428571428</v>
      </c>
      <c r="AL43" s="52">
        <f t="shared" si="21"/>
        <v>1.1428571428571428</v>
      </c>
      <c r="AM43" s="52">
        <f t="shared" si="22"/>
        <v>1.7142857142857144</v>
      </c>
      <c r="AN43" s="52">
        <f t="shared" si="23"/>
        <v>8</v>
      </c>
      <c r="AO43" s="52">
        <f t="shared" si="2"/>
        <v>2.8571428571428572</v>
      </c>
      <c r="AP43" s="52">
        <f t="shared" si="3"/>
        <v>2.2857142857142856</v>
      </c>
      <c r="AQ43" s="52">
        <f t="shared" si="4"/>
        <v>2.8571428571428572</v>
      </c>
      <c r="AR43" s="52">
        <f t="shared" si="5"/>
        <v>1.7142857142857144</v>
      </c>
      <c r="AS43" s="52">
        <f t="shared" si="6"/>
        <v>2.2857142857142856</v>
      </c>
      <c r="AT43" s="52">
        <f t="shared" si="7"/>
        <v>6.2857142857142865</v>
      </c>
      <c r="AU43" s="52">
        <f t="shared" si="8"/>
        <v>0</v>
      </c>
      <c r="AV43" s="52">
        <f t="shared" si="9"/>
        <v>0</v>
      </c>
      <c r="AW43" s="52">
        <f t="shared" si="10"/>
        <v>2.8571428571428572</v>
      </c>
    </row>
    <row r="44" spans="1:49" x14ac:dyDescent="0.25">
      <c r="A44" s="71"/>
      <c r="B44" s="16" t="s">
        <v>70</v>
      </c>
      <c r="C44" s="64">
        <f>SUM(C4:C43)</f>
        <v>5658</v>
      </c>
      <c r="D44" s="64">
        <f t="shared" ref="D44:Z44" si="24">SUM(D4:D43)</f>
        <v>326</v>
      </c>
      <c r="E44" s="64">
        <f t="shared" si="24"/>
        <v>937</v>
      </c>
      <c r="F44" s="64">
        <f t="shared" si="24"/>
        <v>2</v>
      </c>
      <c r="G44" s="64">
        <f t="shared" si="24"/>
        <v>898</v>
      </c>
      <c r="H44" s="64">
        <f t="shared" si="24"/>
        <v>22</v>
      </c>
      <c r="I44" s="64">
        <f t="shared" si="24"/>
        <v>15</v>
      </c>
      <c r="J44" s="64">
        <f t="shared" si="24"/>
        <v>630</v>
      </c>
      <c r="K44" s="64">
        <f t="shared" si="24"/>
        <v>1126</v>
      </c>
      <c r="L44" s="64">
        <f t="shared" si="24"/>
        <v>169</v>
      </c>
      <c r="M44" s="64">
        <f t="shared" si="24"/>
        <v>374</v>
      </c>
      <c r="N44" s="64">
        <f t="shared" si="24"/>
        <v>90</v>
      </c>
      <c r="O44" s="64">
        <f t="shared" si="24"/>
        <v>88</v>
      </c>
      <c r="P44" s="64">
        <f t="shared" si="24"/>
        <v>149</v>
      </c>
      <c r="Q44" s="64">
        <f t="shared" si="24"/>
        <v>591</v>
      </c>
      <c r="R44" s="64">
        <f t="shared" si="24"/>
        <v>82</v>
      </c>
      <c r="S44" s="64">
        <f t="shared" si="24"/>
        <v>101</v>
      </c>
      <c r="T44" s="64">
        <f t="shared" si="24"/>
        <v>114</v>
      </c>
      <c r="U44" s="64">
        <f t="shared" si="24"/>
        <v>107</v>
      </c>
      <c r="V44" s="64">
        <f t="shared" si="24"/>
        <v>127</v>
      </c>
      <c r="W44" s="64">
        <f t="shared" si="24"/>
        <v>436</v>
      </c>
      <c r="X44" s="64">
        <f t="shared" si="24"/>
        <v>0</v>
      </c>
      <c r="Y44" s="64">
        <f t="shared" si="24"/>
        <v>0</v>
      </c>
      <c r="Z44" s="64">
        <f t="shared" si="24"/>
        <v>211</v>
      </c>
      <c r="AA44" s="65">
        <f t="shared" si="1"/>
        <v>5.7617532697066096</v>
      </c>
      <c r="AB44" s="65">
        <f t="shared" si="11"/>
        <v>16.560622127960407</v>
      </c>
      <c r="AC44" s="65">
        <f t="shared" si="12"/>
        <v>3.5348179568752212E-2</v>
      </c>
      <c r="AD44" s="65">
        <f t="shared" si="13"/>
        <v>15.871332626369741</v>
      </c>
      <c r="AE44" s="65">
        <f t="shared" si="14"/>
        <v>0.38882997525627433</v>
      </c>
      <c r="AF44" s="65">
        <f t="shared" si="15"/>
        <v>0.26511134676564158</v>
      </c>
      <c r="AG44" s="65">
        <f t="shared" si="16"/>
        <v>11.134676564156946</v>
      </c>
      <c r="AH44" s="65">
        <f t="shared" si="17"/>
        <v>19.901025097207494</v>
      </c>
      <c r="AI44" s="65">
        <f t="shared" si="18"/>
        <v>2.9869211735595615</v>
      </c>
      <c r="AJ44" s="65">
        <f t="shared" si="19"/>
        <v>6.6101095793566627</v>
      </c>
      <c r="AK44" s="65">
        <f t="shared" si="20"/>
        <v>1.5906680805938493</v>
      </c>
      <c r="AL44" s="65">
        <f t="shared" si="21"/>
        <v>1.5553199010250973</v>
      </c>
      <c r="AM44" s="65">
        <f t="shared" si="22"/>
        <v>2.6334393778720395</v>
      </c>
      <c r="AN44" s="65">
        <f t="shared" si="23"/>
        <v>10.445387062566278</v>
      </c>
      <c r="AO44" s="65">
        <f t="shared" si="2"/>
        <v>1.4492753623188406</v>
      </c>
      <c r="AP44" s="65">
        <f t="shared" si="3"/>
        <v>1.7850830682219865</v>
      </c>
      <c r="AQ44" s="65">
        <f t="shared" si="4"/>
        <v>2.0148462354188759</v>
      </c>
      <c r="AR44" s="65">
        <f t="shared" si="5"/>
        <v>1.8911276069282432</v>
      </c>
      <c r="AS44" s="65">
        <f t="shared" si="6"/>
        <v>2.2446094026157652</v>
      </c>
      <c r="AT44" s="65">
        <f t="shared" si="7"/>
        <v>7.7059031459879819</v>
      </c>
      <c r="AU44" s="65">
        <f t="shared" si="8"/>
        <v>0</v>
      </c>
      <c r="AV44" s="65">
        <f t="shared" si="9"/>
        <v>0</v>
      </c>
      <c r="AW44" s="65">
        <f t="shared" si="10"/>
        <v>3.7292329445033578</v>
      </c>
    </row>
    <row r="45" spans="1:49" x14ac:dyDescent="0.25">
      <c r="A45" s="57"/>
      <c r="B45" s="20" t="s">
        <v>71</v>
      </c>
      <c r="C45" s="55">
        <f>C11+C14+C15++C19+C26+C30+C39+C40+C41+C42</f>
        <v>2699</v>
      </c>
      <c r="D45" s="55">
        <f t="shared" ref="D45:Z45" si="25">D11+D14+D15++D19+D26+D30+D39+D40+D41+D42</f>
        <v>131</v>
      </c>
      <c r="E45" s="55">
        <f t="shared" si="25"/>
        <v>490</v>
      </c>
      <c r="F45" s="55">
        <f t="shared" si="25"/>
        <v>1</v>
      </c>
      <c r="G45" s="55">
        <f t="shared" si="25"/>
        <v>469</v>
      </c>
      <c r="H45" s="55">
        <f t="shared" si="25"/>
        <v>12</v>
      </c>
      <c r="I45" s="55">
        <f t="shared" si="25"/>
        <v>8</v>
      </c>
      <c r="J45" s="55">
        <f t="shared" si="25"/>
        <v>254</v>
      </c>
      <c r="K45" s="55">
        <f t="shared" si="25"/>
        <v>532</v>
      </c>
      <c r="L45" s="55">
        <f t="shared" si="25"/>
        <v>59</v>
      </c>
      <c r="M45" s="55">
        <f t="shared" si="25"/>
        <v>195</v>
      </c>
      <c r="N45" s="55">
        <f t="shared" si="25"/>
        <v>36</v>
      </c>
      <c r="O45" s="55">
        <f t="shared" si="25"/>
        <v>52</v>
      </c>
      <c r="P45" s="55">
        <f t="shared" si="25"/>
        <v>82</v>
      </c>
      <c r="Q45" s="55">
        <f t="shared" si="25"/>
        <v>302</v>
      </c>
      <c r="R45" s="55">
        <f t="shared" si="25"/>
        <v>31</v>
      </c>
      <c r="S45" s="55">
        <f t="shared" si="25"/>
        <v>25</v>
      </c>
      <c r="T45" s="55">
        <f t="shared" si="25"/>
        <v>58</v>
      </c>
      <c r="U45" s="55">
        <f t="shared" si="25"/>
        <v>66</v>
      </c>
      <c r="V45" s="55">
        <f t="shared" si="25"/>
        <v>65</v>
      </c>
      <c r="W45" s="55">
        <f t="shared" si="25"/>
        <v>215</v>
      </c>
      <c r="X45" s="55">
        <f t="shared" si="25"/>
        <v>0</v>
      </c>
      <c r="Y45" s="55">
        <f t="shared" si="25"/>
        <v>0</v>
      </c>
      <c r="Z45" s="55">
        <f t="shared" si="25"/>
        <v>106</v>
      </c>
      <c r="AA45" s="56">
        <f t="shared" si="1"/>
        <v>4.8536494998147459</v>
      </c>
      <c r="AB45" s="56">
        <f t="shared" si="11"/>
        <v>18.154872174879586</v>
      </c>
      <c r="AC45" s="56">
        <f t="shared" si="12"/>
        <v>3.7050759540570584E-2</v>
      </c>
      <c r="AD45" s="56">
        <f t="shared" si="13"/>
        <v>17.376806224527602</v>
      </c>
      <c r="AE45" s="56">
        <f t="shared" si="14"/>
        <v>0.44460911448684698</v>
      </c>
      <c r="AF45" s="56">
        <f t="shared" si="15"/>
        <v>0.29640607632456467</v>
      </c>
      <c r="AG45" s="56">
        <f t="shared" si="16"/>
        <v>9.4108929233049281</v>
      </c>
      <c r="AH45" s="56">
        <f t="shared" si="17"/>
        <v>19.711004075583549</v>
      </c>
      <c r="AI45" s="56">
        <f t="shared" si="18"/>
        <v>2.1859948128936644</v>
      </c>
      <c r="AJ45" s="56">
        <f t="shared" si="19"/>
        <v>7.2248981104112637</v>
      </c>
      <c r="AK45" s="56">
        <f t="shared" si="20"/>
        <v>1.333827343460541</v>
      </c>
      <c r="AL45" s="56">
        <f t="shared" si="21"/>
        <v>1.9266394961096702</v>
      </c>
      <c r="AM45" s="56">
        <f t="shared" si="22"/>
        <v>3.038162282326788</v>
      </c>
      <c r="AN45" s="56">
        <f t="shared" si="23"/>
        <v>11.189329381252316</v>
      </c>
      <c r="AO45" s="56">
        <f t="shared" si="2"/>
        <v>1.148573545757688</v>
      </c>
      <c r="AP45" s="56">
        <f t="shared" si="3"/>
        <v>0.92626898851426465</v>
      </c>
      <c r="AQ45" s="56">
        <f t="shared" si="4"/>
        <v>2.1489440533530937</v>
      </c>
      <c r="AR45" s="56">
        <f t="shared" si="5"/>
        <v>2.4453501296776583</v>
      </c>
      <c r="AS45" s="56">
        <f t="shared" si="6"/>
        <v>2.4082993701370881</v>
      </c>
      <c r="AT45" s="56">
        <f t="shared" si="7"/>
        <v>7.9659133012226757</v>
      </c>
      <c r="AU45" s="56">
        <f t="shared" si="8"/>
        <v>0</v>
      </c>
      <c r="AV45" s="56">
        <f t="shared" si="9"/>
        <v>0</v>
      </c>
      <c r="AW45" s="56">
        <f t="shared" si="10"/>
        <v>3.9273805113004814</v>
      </c>
    </row>
    <row r="46" spans="1:49" x14ac:dyDescent="0.25">
      <c r="A46" s="57"/>
      <c r="B46" s="20" t="s">
        <v>72</v>
      </c>
      <c r="C46" s="55">
        <f>C4+C5+C6+C7+C8+C9+C10+C12+C13+C16+C17+C18+C21+C22+C25+C27+C28+C29+C32+C33+C34+C36+C38+C43</f>
        <v>2436</v>
      </c>
      <c r="D46" s="55">
        <f t="shared" ref="D46:Z46" si="26">D4+D5+D6+D7+D8+D9+D10+D12+D13+D16+D17+D18+D21+D22+D25+D27+D28+D29+D32+D33+D34+D36+D38+D43</f>
        <v>148</v>
      </c>
      <c r="E46" s="55">
        <f t="shared" si="26"/>
        <v>376</v>
      </c>
      <c r="F46" s="55">
        <f t="shared" si="26"/>
        <v>1</v>
      </c>
      <c r="G46" s="55">
        <f t="shared" si="26"/>
        <v>360</v>
      </c>
      <c r="H46" s="55">
        <f t="shared" si="26"/>
        <v>9</v>
      </c>
      <c r="I46" s="55">
        <f t="shared" si="26"/>
        <v>6</v>
      </c>
      <c r="J46" s="55">
        <f t="shared" si="26"/>
        <v>300</v>
      </c>
      <c r="K46" s="55">
        <f t="shared" si="26"/>
        <v>503</v>
      </c>
      <c r="L46" s="55">
        <f t="shared" si="26"/>
        <v>89</v>
      </c>
      <c r="M46" s="55">
        <f t="shared" si="26"/>
        <v>140</v>
      </c>
      <c r="N46" s="55">
        <f t="shared" si="26"/>
        <v>45</v>
      </c>
      <c r="O46" s="55">
        <f t="shared" si="26"/>
        <v>22</v>
      </c>
      <c r="P46" s="55">
        <f t="shared" si="26"/>
        <v>59</v>
      </c>
      <c r="Q46" s="55">
        <f t="shared" si="26"/>
        <v>245</v>
      </c>
      <c r="R46" s="55">
        <f t="shared" si="26"/>
        <v>46</v>
      </c>
      <c r="S46" s="55">
        <f t="shared" si="26"/>
        <v>62</v>
      </c>
      <c r="T46" s="55">
        <f t="shared" si="26"/>
        <v>47</v>
      </c>
      <c r="U46" s="55">
        <f t="shared" si="26"/>
        <v>33</v>
      </c>
      <c r="V46" s="55">
        <f t="shared" si="26"/>
        <v>56</v>
      </c>
      <c r="W46" s="55">
        <f t="shared" si="26"/>
        <v>168</v>
      </c>
      <c r="X46" s="55">
        <f t="shared" si="26"/>
        <v>0</v>
      </c>
      <c r="Y46" s="55">
        <f t="shared" si="26"/>
        <v>0</v>
      </c>
      <c r="Z46" s="55">
        <f t="shared" si="26"/>
        <v>97</v>
      </c>
      <c r="AA46" s="56">
        <f t="shared" si="1"/>
        <v>6.0755336617405584</v>
      </c>
      <c r="AB46" s="56">
        <f t="shared" si="11"/>
        <v>15.435139573070607</v>
      </c>
      <c r="AC46" s="56">
        <f t="shared" si="12"/>
        <v>4.1050903119868636E-2</v>
      </c>
      <c r="AD46" s="56">
        <f t="shared" si="13"/>
        <v>14.77832512315271</v>
      </c>
      <c r="AE46" s="56">
        <f t="shared" si="14"/>
        <v>0.36945812807881773</v>
      </c>
      <c r="AF46" s="56">
        <f t="shared" si="15"/>
        <v>0.24630541871921183</v>
      </c>
      <c r="AG46" s="56">
        <f t="shared" si="16"/>
        <v>12.315270935960591</v>
      </c>
      <c r="AH46" s="56">
        <f t="shared" si="17"/>
        <v>20.648604269293923</v>
      </c>
      <c r="AI46" s="56">
        <f t="shared" si="18"/>
        <v>3.6535303776683086</v>
      </c>
      <c r="AJ46" s="56">
        <f t="shared" si="19"/>
        <v>5.7471264367816088</v>
      </c>
      <c r="AK46" s="56">
        <f t="shared" si="20"/>
        <v>1.8472906403940887</v>
      </c>
      <c r="AL46" s="56">
        <f t="shared" si="21"/>
        <v>0.90311986863710991</v>
      </c>
      <c r="AM46" s="56">
        <f t="shared" si="22"/>
        <v>2.4220032840722499</v>
      </c>
      <c r="AN46" s="56">
        <f t="shared" si="23"/>
        <v>10.057471264367816</v>
      </c>
      <c r="AO46" s="56">
        <f t="shared" si="2"/>
        <v>1.8883415435139574</v>
      </c>
      <c r="AP46" s="56">
        <f t="shared" si="3"/>
        <v>2.5451559934318557</v>
      </c>
      <c r="AQ46" s="56">
        <f t="shared" si="4"/>
        <v>1.9293924466338259</v>
      </c>
      <c r="AR46" s="56">
        <f t="shared" si="5"/>
        <v>1.354679802955665</v>
      </c>
      <c r="AS46" s="56">
        <f t="shared" si="6"/>
        <v>2.2988505747126435</v>
      </c>
      <c r="AT46" s="56">
        <f t="shared" si="7"/>
        <v>6.8965517241379306</v>
      </c>
      <c r="AU46" s="56">
        <f t="shared" si="8"/>
        <v>0</v>
      </c>
      <c r="AV46" s="56">
        <f t="shared" si="9"/>
        <v>0</v>
      </c>
      <c r="AW46" s="56">
        <f t="shared" si="10"/>
        <v>3.9819376026272577</v>
      </c>
    </row>
    <row r="47" spans="1:49" x14ac:dyDescent="0.25">
      <c r="A47" s="57"/>
      <c r="B47" s="20" t="s">
        <v>73</v>
      </c>
      <c r="C47" s="55">
        <f>C20+C23+C24+C31+C35+C37</f>
        <v>523</v>
      </c>
      <c r="D47" s="55">
        <f t="shared" ref="D47:Z47" si="27">D20+D23+D24+D31+D35+D37</f>
        <v>47</v>
      </c>
      <c r="E47" s="55">
        <f t="shared" si="27"/>
        <v>71</v>
      </c>
      <c r="F47" s="55">
        <f t="shared" si="27"/>
        <v>0</v>
      </c>
      <c r="G47" s="55">
        <f t="shared" si="27"/>
        <v>69</v>
      </c>
      <c r="H47" s="55">
        <f t="shared" si="27"/>
        <v>1</v>
      </c>
      <c r="I47" s="55">
        <f t="shared" si="27"/>
        <v>1</v>
      </c>
      <c r="J47" s="55">
        <f t="shared" si="27"/>
        <v>76</v>
      </c>
      <c r="K47" s="55">
        <f t="shared" si="27"/>
        <v>91</v>
      </c>
      <c r="L47" s="55">
        <f t="shared" si="27"/>
        <v>21</v>
      </c>
      <c r="M47" s="55">
        <f t="shared" si="27"/>
        <v>39</v>
      </c>
      <c r="N47" s="55">
        <f t="shared" si="27"/>
        <v>9</v>
      </c>
      <c r="O47" s="55">
        <f t="shared" si="27"/>
        <v>14</v>
      </c>
      <c r="P47" s="55">
        <f t="shared" si="27"/>
        <v>8</v>
      </c>
      <c r="Q47" s="55">
        <f t="shared" si="27"/>
        <v>44</v>
      </c>
      <c r="R47" s="55">
        <f t="shared" si="27"/>
        <v>5</v>
      </c>
      <c r="S47" s="55">
        <f t="shared" si="27"/>
        <v>14</v>
      </c>
      <c r="T47" s="55">
        <f t="shared" si="27"/>
        <v>9</v>
      </c>
      <c r="U47" s="55">
        <f t="shared" si="27"/>
        <v>8</v>
      </c>
      <c r="V47" s="55">
        <f t="shared" si="27"/>
        <v>6</v>
      </c>
      <c r="W47" s="55">
        <f t="shared" si="27"/>
        <v>53</v>
      </c>
      <c r="X47" s="55">
        <f t="shared" si="27"/>
        <v>0</v>
      </c>
      <c r="Y47" s="55">
        <f t="shared" si="27"/>
        <v>0</v>
      </c>
      <c r="Z47" s="55">
        <f t="shared" si="27"/>
        <v>8</v>
      </c>
      <c r="AA47" s="56">
        <f t="shared" si="1"/>
        <v>8.9866156787762907</v>
      </c>
      <c r="AB47" s="56">
        <f t="shared" si="11"/>
        <v>13.575525812619501</v>
      </c>
      <c r="AC47" s="56">
        <f t="shared" si="12"/>
        <v>0</v>
      </c>
      <c r="AD47" s="56">
        <f t="shared" si="13"/>
        <v>13.193116634799235</v>
      </c>
      <c r="AE47" s="56">
        <f t="shared" si="14"/>
        <v>0.19120458891013384</v>
      </c>
      <c r="AF47" s="56">
        <f t="shared" si="15"/>
        <v>0.19120458891013384</v>
      </c>
      <c r="AG47" s="56">
        <f t="shared" si="16"/>
        <v>14.531548757170173</v>
      </c>
      <c r="AH47" s="56">
        <f t="shared" si="17"/>
        <v>17.399617590822182</v>
      </c>
      <c r="AI47" s="56">
        <f t="shared" si="18"/>
        <v>4.0152963671128106</v>
      </c>
      <c r="AJ47" s="56">
        <f t="shared" si="19"/>
        <v>7.4569789674952203</v>
      </c>
      <c r="AK47" s="56">
        <f t="shared" si="20"/>
        <v>1.7208413001912046</v>
      </c>
      <c r="AL47" s="56">
        <f t="shared" si="21"/>
        <v>2.676864244741874</v>
      </c>
      <c r="AM47" s="56">
        <f t="shared" si="22"/>
        <v>1.5296367112810707</v>
      </c>
      <c r="AN47" s="56">
        <f t="shared" si="23"/>
        <v>8.413001912045889</v>
      </c>
      <c r="AO47" s="56">
        <f t="shared" si="2"/>
        <v>0.95602294455066927</v>
      </c>
      <c r="AP47" s="56">
        <f t="shared" si="3"/>
        <v>2.676864244741874</v>
      </c>
      <c r="AQ47" s="56">
        <f t="shared" si="4"/>
        <v>1.7208413001912046</v>
      </c>
      <c r="AR47" s="56">
        <f t="shared" si="5"/>
        <v>1.5296367112810707</v>
      </c>
      <c r="AS47" s="56">
        <f t="shared" si="6"/>
        <v>1.1472275334608031</v>
      </c>
      <c r="AT47" s="56">
        <f t="shared" si="7"/>
        <v>10.133843212237094</v>
      </c>
      <c r="AU47" s="56">
        <f t="shared" si="8"/>
        <v>0</v>
      </c>
      <c r="AV47" s="56">
        <f t="shared" si="9"/>
        <v>0</v>
      </c>
      <c r="AW47" s="56">
        <f t="shared" si="10"/>
        <v>1.5296367112810707</v>
      </c>
    </row>
    <row r="48" spans="1:49" x14ac:dyDescent="0.25">
      <c r="A48" s="58"/>
      <c r="B48" s="25" t="s">
        <v>45</v>
      </c>
      <c r="C48" s="72">
        <v>1513556</v>
      </c>
      <c r="D48" s="72">
        <v>74115</v>
      </c>
      <c r="E48" s="72">
        <v>193855</v>
      </c>
      <c r="F48" s="72">
        <v>474</v>
      </c>
      <c r="G48" s="72">
        <v>179791</v>
      </c>
      <c r="H48" s="72">
        <v>6437</v>
      </c>
      <c r="I48" s="72">
        <v>7153</v>
      </c>
      <c r="J48" s="72">
        <v>191547</v>
      </c>
      <c r="K48" s="72">
        <v>308410</v>
      </c>
      <c r="L48" s="72">
        <v>45280</v>
      </c>
      <c r="M48" s="72">
        <v>75176</v>
      </c>
      <c r="N48" s="72">
        <v>35768</v>
      </c>
      <c r="O48" s="72">
        <v>34294</v>
      </c>
      <c r="P48" s="72">
        <v>78901</v>
      </c>
      <c r="Q48" s="72">
        <v>201582</v>
      </c>
      <c r="R48" s="72">
        <v>27307</v>
      </c>
      <c r="S48" s="72">
        <v>12516</v>
      </c>
      <c r="T48" s="72">
        <v>28636</v>
      </c>
      <c r="U48" s="72">
        <v>28416</v>
      </c>
      <c r="V48" s="72">
        <v>33334</v>
      </c>
      <c r="W48" s="72">
        <v>102256</v>
      </c>
      <c r="X48" s="72">
        <v>0</v>
      </c>
      <c r="Y48" s="72">
        <v>61</v>
      </c>
      <c r="Z48" s="72">
        <v>42102</v>
      </c>
      <c r="AA48" s="73">
        <f t="shared" si="1"/>
        <v>4.8967464699026664</v>
      </c>
      <c r="AB48" s="73">
        <f t="shared" si="11"/>
        <v>12.807917249180075</v>
      </c>
      <c r="AC48" s="73">
        <f t="shared" si="12"/>
        <v>3.1316978030545284E-2</v>
      </c>
      <c r="AD48" s="73">
        <f t="shared" si="13"/>
        <v>11.878714761792757</v>
      </c>
      <c r="AE48" s="73">
        <f t="shared" si="14"/>
        <v>0.42528984722071733</v>
      </c>
      <c r="AF48" s="73">
        <f t="shared" si="15"/>
        <v>0.47259566213605575</v>
      </c>
      <c r="AG48" s="73">
        <f t="shared" si="16"/>
        <v>12.655428672609403</v>
      </c>
      <c r="AH48" s="73">
        <f t="shared" si="17"/>
        <v>20.37651728776471</v>
      </c>
      <c r="AI48" s="73">
        <f t="shared" si="18"/>
        <v>2.9916303063778278</v>
      </c>
      <c r="AJ48" s="73">
        <f t="shared" si="19"/>
        <v>4.9668462878149207</v>
      </c>
      <c r="AK48" s="73">
        <f t="shared" si="20"/>
        <v>2.3631765194019909</v>
      </c>
      <c r="AL48" s="73">
        <f t="shared" si="21"/>
        <v>2.2657899674673416</v>
      </c>
      <c r="AM48" s="73">
        <f t="shared" si="22"/>
        <v>5.2129554506077076</v>
      </c>
      <c r="AN48" s="73">
        <f t="shared" si="23"/>
        <v>13.318436846737089</v>
      </c>
      <c r="AO48" s="73">
        <f t="shared" si="2"/>
        <v>1.8041618545993672</v>
      </c>
      <c r="AP48" s="73">
        <f t="shared" si="3"/>
        <v>0.82692678698376532</v>
      </c>
      <c r="AQ48" s="73">
        <f t="shared" si="4"/>
        <v>1.8919683183179214</v>
      </c>
      <c r="AR48" s="73">
        <f t="shared" si="5"/>
        <v>1.8774330120590186</v>
      </c>
      <c r="AS48" s="73">
        <f t="shared" si="6"/>
        <v>2.2023631765194023</v>
      </c>
      <c r="AT48" s="73">
        <f t="shared" si="7"/>
        <v>6.7560103491380561</v>
      </c>
      <c r="AU48" s="73">
        <f t="shared" si="8"/>
        <v>0</v>
      </c>
      <c r="AV48" s="73">
        <f t="shared" si="9"/>
        <v>4.0302440081503429E-3</v>
      </c>
      <c r="AW48" s="73">
        <f t="shared" si="10"/>
        <v>2.7816612005105856</v>
      </c>
    </row>
    <row r="49" spans="1:49" x14ac:dyDescent="0.25">
      <c r="A49" s="31"/>
      <c r="B49" s="32" t="s">
        <v>43</v>
      </c>
      <c r="C49" s="74">
        <v>59537</v>
      </c>
      <c r="D49" s="74">
        <v>2885</v>
      </c>
      <c r="E49" s="74">
        <v>9585</v>
      </c>
      <c r="F49" s="74">
        <v>23</v>
      </c>
      <c r="G49" s="74">
        <v>9107</v>
      </c>
      <c r="H49" s="74">
        <v>162</v>
      </c>
      <c r="I49" s="74">
        <v>293</v>
      </c>
      <c r="J49" s="74">
        <v>8759</v>
      </c>
      <c r="K49" s="74">
        <v>11736</v>
      </c>
      <c r="L49" s="74">
        <v>1589</v>
      </c>
      <c r="M49" s="74">
        <v>3827</v>
      </c>
      <c r="N49" s="74">
        <v>957</v>
      </c>
      <c r="O49" s="74">
        <v>1117</v>
      </c>
      <c r="P49" s="74">
        <v>1944</v>
      </c>
      <c r="Q49" s="74">
        <v>6644</v>
      </c>
      <c r="R49" s="74">
        <v>910</v>
      </c>
      <c r="S49" s="74">
        <v>439</v>
      </c>
      <c r="T49" s="74">
        <v>1222</v>
      </c>
      <c r="U49" s="74">
        <v>1041</v>
      </c>
      <c r="V49" s="74">
        <v>1439</v>
      </c>
      <c r="W49" s="74">
        <v>4024</v>
      </c>
      <c r="X49" s="74">
        <v>0</v>
      </c>
      <c r="Y49" s="74">
        <v>0</v>
      </c>
      <c r="Z49" s="74">
        <v>1419</v>
      </c>
      <c r="AA49" s="75">
        <f t="shared" si="1"/>
        <v>4.8457261870769441</v>
      </c>
      <c r="AB49" s="75">
        <f t="shared" si="11"/>
        <v>16.099232410097922</v>
      </c>
      <c r="AC49" s="75">
        <f t="shared" si="12"/>
        <v>3.8631439273057087E-2</v>
      </c>
      <c r="AD49" s="75">
        <f t="shared" si="13"/>
        <v>15.296370324336127</v>
      </c>
      <c r="AE49" s="75">
        <f t="shared" si="14"/>
        <v>0.27209970270588035</v>
      </c>
      <c r="AF49" s="75">
        <f t="shared" si="15"/>
        <v>0.49213094378285765</v>
      </c>
      <c r="AG49" s="75">
        <f t="shared" si="16"/>
        <v>14.711859851856829</v>
      </c>
      <c r="AH49" s="75">
        <f t="shared" si="17"/>
        <v>19.712111796026001</v>
      </c>
      <c r="AI49" s="75">
        <f t="shared" si="18"/>
        <v>2.6689285654299009</v>
      </c>
      <c r="AJ49" s="75">
        <f t="shared" si="19"/>
        <v>6.4279355694778033</v>
      </c>
      <c r="AK49" s="75">
        <f t="shared" si="20"/>
        <v>1.607403799318071</v>
      </c>
      <c r="AL49" s="75">
        <f t="shared" si="21"/>
        <v>1.8761442464349898</v>
      </c>
      <c r="AM49" s="75">
        <f t="shared" si="22"/>
        <v>3.2651964324705642</v>
      </c>
      <c r="AN49" s="75">
        <f t="shared" si="23"/>
        <v>11.159447066530056</v>
      </c>
      <c r="AO49" s="75">
        <f t="shared" si="2"/>
        <v>1.5284612929774761</v>
      </c>
      <c r="AP49" s="75">
        <f t="shared" si="3"/>
        <v>0.73735660177704621</v>
      </c>
      <c r="AQ49" s="75">
        <f t="shared" si="4"/>
        <v>2.052505164855468</v>
      </c>
      <c r="AR49" s="75">
        <f t="shared" si="5"/>
        <v>1.7484925340544535</v>
      </c>
      <c r="AS49" s="75">
        <f t="shared" si="6"/>
        <v>2.416984396257789</v>
      </c>
      <c r="AT49" s="75">
        <f t="shared" si="7"/>
        <v>6.75882224499051</v>
      </c>
      <c r="AU49" s="75">
        <f t="shared" si="8"/>
        <v>0</v>
      </c>
      <c r="AV49" s="75">
        <f t="shared" si="9"/>
        <v>0</v>
      </c>
      <c r="AW49" s="75">
        <f t="shared" si="10"/>
        <v>2.3833918403681742</v>
      </c>
    </row>
    <row r="50" spans="1:49" x14ac:dyDescent="0.25">
      <c r="A50" s="38"/>
      <c r="B50" s="39" t="s">
        <v>42</v>
      </c>
      <c r="C50" s="76">
        <v>184393</v>
      </c>
      <c r="D50" s="76">
        <v>9458</v>
      </c>
      <c r="E50" s="76">
        <v>23717</v>
      </c>
      <c r="F50" s="76">
        <v>76</v>
      </c>
      <c r="G50" s="76">
        <v>22185</v>
      </c>
      <c r="H50" s="76">
        <v>518</v>
      </c>
      <c r="I50" s="76">
        <v>938</v>
      </c>
      <c r="J50" s="76">
        <v>26250</v>
      </c>
      <c r="K50" s="76">
        <v>38555</v>
      </c>
      <c r="L50" s="76">
        <v>6869</v>
      </c>
      <c r="M50" s="76">
        <v>8297</v>
      </c>
      <c r="N50" s="76">
        <v>4434</v>
      </c>
      <c r="O50" s="76">
        <v>2862</v>
      </c>
      <c r="P50" s="76">
        <v>7111</v>
      </c>
      <c r="Q50" s="76">
        <v>22650</v>
      </c>
      <c r="R50" s="76">
        <v>3352</v>
      </c>
      <c r="S50" s="76">
        <v>1938</v>
      </c>
      <c r="T50" s="76">
        <v>3479</v>
      </c>
      <c r="U50" s="76">
        <v>2900</v>
      </c>
      <c r="V50" s="76">
        <v>4117</v>
      </c>
      <c r="W50" s="76">
        <v>12900</v>
      </c>
      <c r="X50" s="76">
        <v>0</v>
      </c>
      <c r="Y50" s="76">
        <v>1</v>
      </c>
      <c r="Z50" s="76">
        <v>5503</v>
      </c>
      <c r="AA50" s="63">
        <f t="shared" si="1"/>
        <v>5.1292619567987936</v>
      </c>
      <c r="AB50" s="63">
        <f t="shared" si="11"/>
        <v>12.862201927405053</v>
      </c>
      <c r="AC50" s="63">
        <f t="shared" si="12"/>
        <v>4.1216315152961341E-2</v>
      </c>
      <c r="AD50" s="63">
        <f t="shared" si="13"/>
        <v>12.031367785111149</v>
      </c>
      <c r="AE50" s="63">
        <f t="shared" si="14"/>
        <v>0.28092172696360496</v>
      </c>
      <c r="AF50" s="63">
        <f t="shared" si="15"/>
        <v>0.50869610017733857</v>
      </c>
      <c r="AG50" s="63">
        <f t="shared" si="16"/>
        <v>14.235898325858356</v>
      </c>
      <c r="AH50" s="63">
        <f t="shared" si="17"/>
        <v>20.909145141084533</v>
      </c>
      <c r="AI50" s="63">
        <f t="shared" si="18"/>
        <v>3.7251956419169923</v>
      </c>
      <c r="AJ50" s="63">
        <f t="shared" si="19"/>
        <v>4.4996285108436878</v>
      </c>
      <c r="AK50" s="63">
        <f t="shared" si="20"/>
        <v>2.40464659721356</v>
      </c>
      <c r="AL50" s="63">
        <f t="shared" si="21"/>
        <v>1.5521196574707283</v>
      </c>
      <c r="AM50" s="63">
        <f t="shared" si="22"/>
        <v>3.856437066483001</v>
      </c>
      <c r="AN50" s="63">
        <f t="shared" si="23"/>
        <v>12.283546555454924</v>
      </c>
      <c r="AO50" s="63">
        <f t="shared" si="2"/>
        <v>1.8178564262200843</v>
      </c>
      <c r="AP50" s="63">
        <f t="shared" si="3"/>
        <v>1.0510160364005141</v>
      </c>
      <c r="AQ50" s="63">
        <f t="shared" si="4"/>
        <v>1.8867310581204273</v>
      </c>
      <c r="AR50" s="63">
        <f t="shared" si="5"/>
        <v>1.572727815047209</v>
      </c>
      <c r="AS50" s="63">
        <f t="shared" si="6"/>
        <v>2.2327311774308134</v>
      </c>
      <c r="AT50" s="63">
        <f t="shared" si="7"/>
        <v>6.995927177278964</v>
      </c>
      <c r="AU50" s="63">
        <f t="shared" si="8"/>
        <v>0</v>
      </c>
      <c r="AV50" s="63">
        <f t="shared" si="9"/>
        <v>5.4231993622317546E-4</v>
      </c>
      <c r="AW50" s="63">
        <f t="shared" si="10"/>
        <v>2.9843866090361346</v>
      </c>
    </row>
    <row r="51" spans="1:49" x14ac:dyDescent="0.25">
      <c r="A51" s="38"/>
      <c r="B51" s="39" t="s">
        <v>44</v>
      </c>
      <c r="C51" s="76">
        <v>78161</v>
      </c>
      <c r="D51" s="76">
        <v>5008</v>
      </c>
      <c r="E51" s="76">
        <v>11260</v>
      </c>
      <c r="F51" s="76">
        <v>23</v>
      </c>
      <c r="G51" s="76">
        <v>10514</v>
      </c>
      <c r="H51" s="76">
        <v>362</v>
      </c>
      <c r="I51" s="76">
        <v>361</v>
      </c>
      <c r="J51" s="76">
        <v>11008</v>
      </c>
      <c r="K51" s="76">
        <v>15411</v>
      </c>
      <c r="L51" s="76">
        <v>2209</v>
      </c>
      <c r="M51" s="76">
        <v>4860</v>
      </c>
      <c r="N51" s="76">
        <v>1299</v>
      </c>
      <c r="O51" s="76">
        <v>1740</v>
      </c>
      <c r="P51" s="76">
        <v>2550</v>
      </c>
      <c r="Q51" s="76">
        <v>8314</v>
      </c>
      <c r="R51" s="76">
        <v>933</v>
      </c>
      <c r="S51" s="76">
        <v>937</v>
      </c>
      <c r="T51" s="76">
        <v>1398</v>
      </c>
      <c r="U51" s="76">
        <v>1522</v>
      </c>
      <c r="V51" s="76">
        <v>1838</v>
      </c>
      <c r="W51" s="76">
        <v>6105</v>
      </c>
      <c r="X51" s="76">
        <v>0</v>
      </c>
      <c r="Y51" s="76">
        <v>0</v>
      </c>
      <c r="Z51" s="76">
        <v>1769</v>
      </c>
      <c r="AA51" s="63">
        <f t="shared" si="1"/>
        <v>6.4072875219099048</v>
      </c>
      <c r="AB51" s="63">
        <f t="shared" si="11"/>
        <v>14.406161640715959</v>
      </c>
      <c r="AC51" s="63">
        <f t="shared" si="12"/>
        <v>2.9426440296311463E-2</v>
      </c>
      <c r="AD51" s="63">
        <f t="shared" si="13"/>
        <v>13.451721446757334</v>
      </c>
      <c r="AE51" s="63">
        <f t="shared" si="14"/>
        <v>0.46314658205498904</v>
      </c>
      <c r="AF51" s="63">
        <f t="shared" si="15"/>
        <v>0.46186717160732332</v>
      </c>
      <c r="AG51" s="63">
        <f t="shared" si="16"/>
        <v>14.083750207904197</v>
      </c>
      <c r="AH51" s="63">
        <f t="shared" si="17"/>
        <v>19.716994408976344</v>
      </c>
      <c r="AI51" s="63">
        <f t="shared" si="18"/>
        <v>2.826217678893566</v>
      </c>
      <c r="AJ51" s="63">
        <f t="shared" si="19"/>
        <v>6.2179347756553778</v>
      </c>
      <c r="AK51" s="63">
        <f t="shared" si="20"/>
        <v>1.6619541715177648</v>
      </c>
      <c r="AL51" s="63">
        <f t="shared" si="21"/>
        <v>2.2261741789383453</v>
      </c>
      <c r="AM51" s="63">
        <f t="shared" si="22"/>
        <v>3.2624966415475751</v>
      </c>
      <c r="AN51" s="63">
        <f t="shared" si="23"/>
        <v>10.63701846189276</v>
      </c>
      <c r="AO51" s="63">
        <f t="shared" si="2"/>
        <v>1.1936899476721128</v>
      </c>
      <c r="AP51" s="63">
        <f t="shared" si="3"/>
        <v>1.1988075894627757</v>
      </c>
      <c r="AQ51" s="63">
        <f t="shared" si="4"/>
        <v>1.7886158058366703</v>
      </c>
      <c r="AR51" s="63">
        <f t="shared" si="5"/>
        <v>1.9472627013472192</v>
      </c>
      <c r="AS51" s="63">
        <f t="shared" si="6"/>
        <v>2.3515564028095857</v>
      </c>
      <c r="AT51" s="63">
        <f t="shared" si="7"/>
        <v>7.8108007829991948</v>
      </c>
      <c r="AU51" s="63">
        <f t="shared" si="8"/>
        <v>0</v>
      </c>
      <c r="AV51" s="63">
        <f t="shared" si="9"/>
        <v>0</v>
      </c>
      <c r="AW51" s="63">
        <f t="shared" si="10"/>
        <v>2.2632770819206507</v>
      </c>
    </row>
    <row r="52" spans="1:49" x14ac:dyDescent="0.25">
      <c r="A52" s="45" t="s">
        <v>77</v>
      </c>
    </row>
  </sheetData>
  <mergeCells count="4">
    <mergeCell ref="C2:Z2"/>
    <mergeCell ref="AA2:AW2"/>
    <mergeCell ref="B2:B3"/>
    <mergeCell ref="A2:A3"/>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52"/>
  <sheetViews>
    <sheetView workbookViewId="0"/>
  </sheetViews>
  <sheetFormatPr defaultRowHeight="15" x14ac:dyDescent="0.25"/>
  <cols>
    <col min="2" max="2" width="23.5703125" bestFit="1" customWidth="1"/>
  </cols>
  <sheetData>
    <row r="1" spans="1:50" x14ac:dyDescent="0.25">
      <c r="A1" s="177" t="s">
        <v>489</v>
      </c>
    </row>
    <row r="2" spans="1:50" s="45" customFormat="1" x14ac:dyDescent="0.25">
      <c r="A2" s="205" t="s">
        <v>0</v>
      </c>
      <c r="B2" s="205" t="s">
        <v>1</v>
      </c>
      <c r="C2" s="199" t="s">
        <v>75</v>
      </c>
      <c r="D2" s="200"/>
      <c r="E2" s="200"/>
      <c r="F2" s="200"/>
      <c r="G2" s="200"/>
      <c r="H2" s="200"/>
      <c r="I2" s="200"/>
      <c r="J2" s="200"/>
      <c r="K2" s="200"/>
      <c r="L2" s="200"/>
      <c r="M2" s="200"/>
      <c r="N2" s="200"/>
      <c r="O2" s="200"/>
      <c r="P2" s="200"/>
      <c r="Q2" s="200"/>
      <c r="R2" s="200"/>
      <c r="S2" s="200"/>
      <c r="T2" s="200"/>
      <c r="U2" s="200"/>
      <c r="V2" s="200"/>
      <c r="W2" s="200"/>
      <c r="X2" s="200"/>
      <c r="Y2" s="200"/>
      <c r="Z2" s="201"/>
      <c r="AA2" s="199" t="s">
        <v>76</v>
      </c>
      <c r="AB2" s="200"/>
      <c r="AC2" s="200"/>
      <c r="AD2" s="200"/>
      <c r="AE2" s="200"/>
      <c r="AF2" s="200"/>
      <c r="AG2" s="200"/>
      <c r="AH2" s="200"/>
      <c r="AI2" s="200"/>
      <c r="AJ2" s="200"/>
      <c r="AK2" s="200"/>
      <c r="AL2" s="200"/>
      <c r="AM2" s="200"/>
      <c r="AN2" s="200"/>
      <c r="AO2" s="200"/>
      <c r="AP2" s="200"/>
      <c r="AQ2" s="200"/>
      <c r="AR2" s="200"/>
      <c r="AS2" s="200"/>
      <c r="AT2" s="200"/>
      <c r="AU2" s="200"/>
      <c r="AV2" s="200"/>
      <c r="AW2" s="201"/>
      <c r="AX2" s="206" t="s">
        <v>390</v>
      </c>
    </row>
    <row r="3" spans="1:50" ht="123.75" x14ac:dyDescent="0.25">
      <c r="A3" s="205"/>
      <c r="B3" s="205"/>
      <c r="C3" s="47" t="s">
        <v>74</v>
      </c>
      <c r="D3" s="47" t="s">
        <v>47</v>
      </c>
      <c r="E3" s="48" t="s">
        <v>48</v>
      </c>
      <c r="F3" s="47" t="s">
        <v>49</v>
      </c>
      <c r="G3" s="47" t="s">
        <v>50</v>
      </c>
      <c r="H3" s="47" t="s">
        <v>51</v>
      </c>
      <c r="I3" s="47" t="s">
        <v>52</v>
      </c>
      <c r="J3" s="47" t="s">
        <v>53</v>
      </c>
      <c r="K3" s="47" t="s">
        <v>54</v>
      </c>
      <c r="L3" s="47" t="s">
        <v>55</v>
      </c>
      <c r="M3" s="47" t="s">
        <v>56</v>
      </c>
      <c r="N3" s="47" t="s">
        <v>57</v>
      </c>
      <c r="O3" s="47" t="s">
        <v>58</v>
      </c>
      <c r="P3" s="47" t="s">
        <v>59</v>
      </c>
      <c r="Q3" s="47" t="s">
        <v>60</v>
      </c>
      <c r="R3" s="47" t="s">
        <v>61</v>
      </c>
      <c r="S3" s="47" t="s">
        <v>62</v>
      </c>
      <c r="T3" s="47" t="s">
        <v>63</v>
      </c>
      <c r="U3" s="47" t="s">
        <v>64</v>
      </c>
      <c r="V3" s="47" t="s">
        <v>65</v>
      </c>
      <c r="W3" s="47" t="s">
        <v>66</v>
      </c>
      <c r="X3" s="47" t="s">
        <v>67</v>
      </c>
      <c r="Y3" s="47" t="s">
        <v>68</v>
      </c>
      <c r="Z3" s="47" t="s">
        <v>69</v>
      </c>
      <c r="AA3" s="47" t="s">
        <v>47</v>
      </c>
      <c r="AB3" s="48" t="s">
        <v>48</v>
      </c>
      <c r="AC3" s="47" t="s">
        <v>49</v>
      </c>
      <c r="AD3" s="47" t="s">
        <v>50</v>
      </c>
      <c r="AE3" s="47" t="s">
        <v>51</v>
      </c>
      <c r="AF3" s="47" t="s">
        <v>52</v>
      </c>
      <c r="AG3" s="47" t="s">
        <v>53</v>
      </c>
      <c r="AH3" s="47" t="s">
        <v>54</v>
      </c>
      <c r="AI3" s="47" t="s">
        <v>55</v>
      </c>
      <c r="AJ3" s="47" t="s">
        <v>56</v>
      </c>
      <c r="AK3" s="47" t="s">
        <v>57</v>
      </c>
      <c r="AL3" s="47" t="s">
        <v>58</v>
      </c>
      <c r="AM3" s="47" t="s">
        <v>59</v>
      </c>
      <c r="AN3" s="47" t="s">
        <v>60</v>
      </c>
      <c r="AO3" s="47" t="s">
        <v>61</v>
      </c>
      <c r="AP3" s="47" t="s">
        <v>62</v>
      </c>
      <c r="AQ3" s="47" t="s">
        <v>63</v>
      </c>
      <c r="AR3" s="47" t="s">
        <v>64</v>
      </c>
      <c r="AS3" s="47" t="s">
        <v>65</v>
      </c>
      <c r="AT3" s="47" t="s">
        <v>66</v>
      </c>
      <c r="AU3" s="47" t="s">
        <v>67</v>
      </c>
      <c r="AV3" s="47" t="s">
        <v>68</v>
      </c>
      <c r="AW3" s="47" t="s">
        <v>69</v>
      </c>
      <c r="AX3" s="206"/>
    </row>
    <row r="4" spans="1:50" x14ac:dyDescent="0.25">
      <c r="A4" s="49">
        <v>565750</v>
      </c>
      <c r="B4" s="50" t="s">
        <v>2</v>
      </c>
      <c r="C4" s="14">
        <v>10</v>
      </c>
      <c r="D4" s="14">
        <v>1</v>
      </c>
      <c r="E4" s="14">
        <v>1</v>
      </c>
      <c r="F4" s="14">
        <v>0</v>
      </c>
      <c r="G4" s="14">
        <v>1</v>
      </c>
      <c r="H4" s="51">
        <v>0</v>
      </c>
      <c r="I4" s="51">
        <v>0</v>
      </c>
      <c r="J4" s="12">
        <v>2</v>
      </c>
      <c r="K4" s="12">
        <v>0</v>
      </c>
      <c r="L4" s="51">
        <v>0</v>
      </c>
      <c r="M4" s="12">
        <v>1</v>
      </c>
      <c r="N4" s="51">
        <v>0</v>
      </c>
      <c r="O4" s="51">
        <v>0</v>
      </c>
      <c r="P4" s="51">
        <v>0</v>
      </c>
      <c r="Q4" s="51">
        <v>0</v>
      </c>
      <c r="R4" s="51">
        <v>0</v>
      </c>
      <c r="S4" s="12">
        <v>1</v>
      </c>
      <c r="T4" s="51">
        <v>0</v>
      </c>
      <c r="U4" s="12">
        <v>0</v>
      </c>
      <c r="V4" s="12">
        <v>1</v>
      </c>
      <c r="W4" s="12">
        <v>2</v>
      </c>
      <c r="X4" s="12">
        <v>0</v>
      </c>
      <c r="Y4" s="51">
        <v>0</v>
      </c>
      <c r="Z4" s="12">
        <v>1</v>
      </c>
      <c r="AA4" s="52">
        <f>D4/$C4*100</f>
        <v>10</v>
      </c>
      <c r="AB4" s="52">
        <f t="shared" ref="AB4:AW15" si="0">E4/$C4*100</f>
        <v>10</v>
      </c>
      <c r="AC4" s="52">
        <f t="shared" si="0"/>
        <v>0</v>
      </c>
      <c r="AD4" s="52">
        <f t="shared" si="0"/>
        <v>10</v>
      </c>
      <c r="AE4" s="52">
        <f t="shared" si="0"/>
        <v>0</v>
      </c>
      <c r="AF4" s="52">
        <f t="shared" si="0"/>
        <v>0</v>
      </c>
      <c r="AG4" s="52">
        <f t="shared" si="0"/>
        <v>20</v>
      </c>
      <c r="AH4" s="52">
        <f t="shared" si="0"/>
        <v>0</v>
      </c>
      <c r="AI4" s="52">
        <f t="shared" si="0"/>
        <v>0</v>
      </c>
      <c r="AJ4" s="52">
        <f t="shared" si="0"/>
        <v>10</v>
      </c>
      <c r="AK4" s="52">
        <f t="shared" si="0"/>
        <v>0</v>
      </c>
      <c r="AL4" s="52">
        <f t="shared" si="0"/>
        <v>0</v>
      </c>
      <c r="AM4" s="52">
        <f t="shared" si="0"/>
        <v>0</v>
      </c>
      <c r="AN4" s="52">
        <f t="shared" si="0"/>
        <v>0</v>
      </c>
      <c r="AO4" s="52">
        <f t="shared" si="0"/>
        <v>0</v>
      </c>
      <c r="AP4" s="52">
        <f t="shared" si="0"/>
        <v>10</v>
      </c>
      <c r="AQ4" s="52">
        <f t="shared" si="0"/>
        <v>0</v>
      </c>
      <c r="AR4" s="52">
        <f t="shared" si="0"/>
        <v>0</v>
      </c>
      <c r="AS4" s="52">
        <f t="shared" si="0"/>
        <v>10</v>
      </c>
      <c r="AT4" s="52">
        <f t="shared" si="0"/>
        <v>20</v>
      </c>
      <c r="AU4" s="52">
        <f t="shared" si="0"/>
        <v>0</v>
      </c>
      <c r="AV4" s="52">
        <f t="shared" si="0"/>
        <v>0</v>
      </c>
      <c r="AW4" s="52">
        <f t="shared" si="0"/>
        <v>10</v>
      </c>
      <c r="AX4" s="52">
        <v>8.695652173913043</v>
      </c>
    </row>
    <row r="5" spans="1:50" x14ac:dyDescent="0.25">
      <c r="A5" s="49">
        <v>535516</v>
      </c>
      <c r="B5" s="50" t="s">
        <v>3</v>
      </c>
      <c r="C5" s="14">
        <v>46</v>
      </c>
      <c r="D5" s="14">
        <v>3</v>
      </c>
      <c r="E5" s="14">
        <v>11</v>
      </c>
      <c r="F5" s="14">
        <v>0</v>
      </c>
      <c r="G5" s="14">
        <v>11</v>
      </c>
      <c r="H5" s="51">
        <v>0</v>
      </c>
      <c r="I5" s="51">
        <v>0</v>
      </c>
      <c r="J5" s="12">
        <v>4</v>
      </c>
      <c r="K5" s="12">
        <v>5</v>
      </c>
      <c r="L5" s="51">
        <v>1</v>
      </c>
      <c r="M5" s="12">
        <v>3</v>
      </c>
      <c r="N5" s="51">
        <v>0</v>
      </c>
      <c r="O5" s="51">
        <v>3</v>
      </c>
      <c r="P5" s="51">
        <v>0</v>
      </c>
      <c r="Q5" s="51">
        <v>7</v>
      </c>
      <c r="R5" s="51">
        <v>1</v>
      </c>
      <c r="S5" s="12">
        <v>4</v>
      </c>
      <c r="T5" s="51">
        <v>2</v>
      </c>
      <c r="U5" s="12">
        <v>0</v>
      </c>
      <c r="V5" s="12">
        <v>0</v>
      </c>
      <c r="W5" s="12">
        <v>1</v>
      </c>
      <c r="X5" s="12">
        <v>0</v>
      </c>
      <c r="Y5" s="51">
        <v>0</v>
      </c>
      <c r="Z5" s="12">
        <v>1</v>
      </c>
      <c r="AA5" s="52">
        <f t="shared" ref="AA5:AA51" si="1">D5/$C5*100</f>
        <v>6.5217391304347823</v>
      </c>
      <c r="AB5" s="52">
        <f t="shared" si="0"/>
        <v>23.913043478260871</v>
      </c>
      <c r="AC5" s="52">
        <f t="shared" si="0"/>
        <v>0</v>
      </c>
      <c r="AD5" s="52">
        <f t="shared" si="0"/>
        <v>23.913043478260871</v>
      </c>
      <c r="AE5" s="52">
        <f t="shared" si="0"/>
        <v>0</v>
      </c>
      <c r="AF5" s="52">
        <f t="shared" si="0"/>
        <v>0</v>
      </c>
      <c r="AG5" s="52">
        <f t="shared" si="0"/>
        <v>8.695652173913043</v>
      </c>
      <c r="AH5" s="52">
        <f t="shared" si="0"/>
        <v>10.869565217391305</v>
      </c>
      <c r="AI5" s="52">
        <f t="shared" si="0"/>
        <v>2.1739130434782608</v>
      </c>
      <c r="AJ5" s="52">
        <f t="shared" si="0"/>
        <v>6.5217391304347823</v>
      </c>
      <c r="AK5" s="52">
        <f t="shared" si="0"/>
        <v>0</v>
      </c>
      <c r="AL5" s="52">
        <f t="shared" si="0"/>
        <v>6.5217391304347823</v>
      </c>
      <c r="AM5" s="52">
        <f t="shared" si="0"/>
        <v>0</v>
      </c>
      <c r="AN5" s="52">
        <f t="shared" si="0"/>
        <v>15.217391304347828</v>
      </c>
      <c r="AO5" s="52">
        <f t="shared" si="0"/>
        <v>2.1739130434782608</v>
      </c>
      <c r="AP5" s="52">
        <f t="shared" si="0"/>
        <v>8.695652173913043</v>
      </c>
      <c r="AQ5" s="52">
        <f t="shared" si="0"/>
        <v>4.3478260869565215</v>
      </c>
      <c r="AR5" s="52">
        <f t="shared" si="0"/>
        <v>0</v>
      </c>
      <c r="AS5" s="52">
        <f t="shared" si="0"/>
        <v>0</v>
      </c>
      <c r="AT5" s="52">
        <f t="shared" si="0"/>
        <v>2.1739130434782608</v>
      </c>
      <c r="AU5" s="52">
        <f t="shared" si="0"/>
        <v>0</v>
      </c>
      <c r="AV5" s="52">
        <f t="shared" si="0"/>
        <v>0</v>
      </c>
      <c r="AW5" s="52">
        <f t="shared" si="0"/>
        <v>2.1739130434782608</v>
      </c>
      <c r="AX5" s="52">
        <v>10.087719298245613</v>
      </c>
    </row>
    <row r="6" spans="1:50" x14ac:dyDescent="0.25">
      <c r="A6" s="49">
        <v>571946</v>
      </c>
      <c r="B6" s="50" t="s">
        <v>4</v>
      </c>
      <c r="C6" s="14">
        <v>21</v>
      </c>
      <c r="D6" s="14">
        <v>0</v>
      </c>
      <c r="E6" s="14">
        <v>2</v>
      </c>
      <c r="F6" s="14">
        <v>0</v>
      </c>
      <c r="G6" s="14">
        <v>2</v>
      </c>
      <c r="H6" s="51">
        <v>0</v>
      </c>
      <c r="I6" s="51">
        <v>0</v>
      </c>
      <c r="J6" s="12">
        <v>1</v>
      </c>
      <c r="K6" s="12">
        <v>1</v>
      </c>
      <c r="L6" s="51">
        <v>1</v>
      </c>
      <c r="M6" s="12">
        <v>6</v>
      </c>
      <c r="N6" s="51">
        <v>0</v>
      </c>
      <c r="O6" s="51">
        <v>0</v>
      </c>
      <c r="P6" s="51">
        <v>0</v>
      </c>
      <c r="Q6" s="51">
        <v>2</v>
      </c>
      <c r="R6" s="51">
        <v>0</v>
      </c>
      <c r="S6" s="12">
        <v>2</v>
      </c>
      <c r="T6" s="51">
        <v>0</v>
      </c>
      <c r="U6" s="12">
        <v>0</v>
      </c>
      <c r="V6" s="12">
        <v>2</v>
      </c>
      <c r="W6" s="12">
        <v>3</v>
      </c>
      <c r="X6" s="12">
        <v>0</v>
      </c>
      <c r="Y6" s="51">
        <v>0</v>
      </c>
      <c r="Z6" s="12">
        <v>1</v>
      </c>
      <c r="AA6" s="52">
        <f t="shared" si="1"/>
        <v>0</v>
      </c>
      <c r="AB6" s="52">
        <f t="shared" si="0"/>
        <v>9.5238095238095237</v>
      </c>
      <c r="AC6" s="52">
        <f t="shared" si="0"/>
        <v>0</v>
      </c>
      <c r="AD6" s="52">
        <f t="shared" si="0"/>
        <v>9.5238095238095237</v>
      </c>
      <c r="AE6" s="52">
        <f t="shared" si="0"/>
        <v>0</v>
      </c>
      <c r="AF6" s="52">
        <f t="shared" si="0"/>
        <v>0</v>
      </c>
      <c r="AG6" s="52">
        <f t="shared" si="0"/>
        <v>4.7619047619047619</v>
      </c>
      <c r="AH6" s="52">
        <f t="shared" si="0"/>
        <v>4.7619047619047619</v>
      </c>
      <c r="AI6" s="52">
        <f t="shared" si="0"/>
        <v>4.7619047619047619</v>
      </c>
      <c r="AJ6" s="52">
        <f t="shared" si="0"/>
        <v>28.571428571428569</v>
      </c>
      <c r="AK6" s="52">
        <f t="shared" si="0"/>
        <v>0</v>
      </c>
      <c r="AL6" s="52">
        <f t="shared" si="0"/>
        <v>0</v>
      </c>
      <c r="AM6" s="52">
        <f t="shared" si="0"/>
        <v>0</v>
      </c>
      <c r="AN6" s="52">
        <f t="shared" si="0"/>
        <v>9.5238095238095237</v>
      </c>
      <c r="AO6" s="52">
        <f t="shared" si="0"/>
        <v>0</v>
      </c>
      <c r="AP6" s="52">
        <f t="shared" si="0"/>
        <v>9.5238095238095237</v>
      </c>
      <c r="AQ6" s="52">
        <f t="shared" si="0"/>
        <v>0</v>
      </c>
      <c r="AR6" s="52">
        <f t="shared" si="0"/>
        <v>0</v>
      </c>
      <c r="AS6" s="52">
        <f t="shared" si="0"/>
        <v>9.5238095238095237</v>
      </c>
      <c r="AT6" s="52">
        <f t="shared" si="0"/>
        <v>14.285714285714285</v>
      </c>
      <c r="AU6" s="52">
        <f t="shared" si="0"/>
        <v>0</v>
      </c>
      <c r="AV6" s="52">
        <f t="shared" si="0"/>
        <v>0</v>
      </c>
      <c r="AW6" s="52">
        <f t="shared" si="0"/>
        <v>4.7619047619047619</v>
      </c>
      <c r="AX6" s="52">
        <v>9.5454545454545467</v>
      </c>
    </row>
    <row r="7" spans="1:50" x14ac:dyDescent="0.25">
      <c r="A7" s="49">
        <v>535567</v>
      </c>
      <c r="B7" s="50" t="s">
        <v>5</v>
      </c>
      <c r="C7" s="14">
        <v>55</v>
      </c>
      <c r="D7" s="14">
        <v>3</v>
      </c>
      <c r="E7" s="14">
        <v>10</v>
      </c>
      <c r="F7" s="14">
        <v>0</v>
      </c>
      <c r="G7" s="14">
        <v>10</v>
      </c>
      <c r="H7" s="51">
        <v>0</v>
      </c>
      <c r="I7" s="51">
        <v>0</v>
      </c>
      <c r="J7" s="12">
        <v>1</v>
      </c>
      <c r="K7" s="12">
        <v>15</v>
      </c>
      <c r="L7" s="51">
        <v>3</v>
      </c>
      <c r="M7" s="12">
        <v>2</v>
      </c>
      <c r="N7" s="51">
        <v>0</v>
      </c>
      <c r="O7" s="51">
        <v>6</v>
      </c>
      <c r="P7" s="51">
        <v>2</v>
      </c>
      <c r="Q7" s="51">
        <v>1</v>
      </c>
      <c r="R7" s="51">
        <v>1</v>
      </c>
      <c r="S7" s="12">
        <v>2</v>
      </c>
      <c r="T7" s="51">
        <v>2</v>
      </c>
      <c r="U7" s="12">
        <v>0</v>
      </c>
      <c r="V7" s="12">
        <v>2</v>
      </c>
      <c r="W7" s="12">
        <v>4</v>
      </c>
      <c r="X7" s="12">
        <v>0</v>
      </c>
      <c r="Y7" s="51">
        <v>0</v>
      </c>
      <c r="Z7" s="12">
        <v>1</v>
      </c>
      <c r="AA7" s="52">
        <f t="shared" si="1"/>
        <v>5.4545454545454541</v>
      </c>
      <c r="AB7" s="52">
        <f t="shared" si="0"/>
        <v>18.181818181818183</v>
      </c>
      <c r="AC7" s="52">
        <f t="shared" si="0"/>
        <v>0</v>
      </c>
      <c r="AD7" s="52">
        <f t="shared" si="0"/>
        <v>18.181818181818183</v>
      </c>
      <c r="AE7" s="52">
        <f t="shared" si="0"/>
        <v>0</v>
      </c>
      <c r="AF7" s="52">
        <f t="shared" si="0"/>
        <v>0</v>
      </c>
      <c r="AG7" s="52">
        <f t="shared" si="0"/>
        <v>1.8181818181818181</v>
      </c>
      <c r="AH7" s="52">
        <f t="shared" si="0"/>
        <v>27.27272727272727</v>
      </c>
      <c r="AI7" s="52">
        <f t="shared" si="0"/>
        <v>5.4545454545454541</v>
      </c>
      <c r="AJ7" s="52">
        <f t="shared" si="0"/>
        <v>3.6363636363636362</v>
      </c>
      <c r="AK7" s="52">
        <f t="shared" si="0"/>
        <v>0</v>
      </c>
      <c r="AL7" s="52">
        <f t="shared" si="0"/>
        <v>10.909090909090908</v>
      </c>
      <c r="AM7" s="52">
        <f t="shared" si="0"/>
        <v>3.6363636363636362</v>
      </c>
      <c r="AN7" s="52">
        <f t="shared" si="0"/>
        <v>1.8181818181818181</v>
      </c>
      <c r="AO7" s="52">
        <f t="shared" si="0"/>
        <v>1.8181818181818181</v>
      </c>
      <c r="AP7" s="52">
        <f t="shared" si="0"/>
        <v>3.6363636363636362</v>
      </c>
      <c r="AQ7" s="52">
        <f t="shared" si="0"/>
        <v>3.6363636363636362</v>
      </c>
      <c r="AR7" s="52">
        <f t="shared" si="0"/>
        <v>0</v>
      </c>
      <c r="AS7" s="52">
        <f t="shared" si="0"/>
        <v>3.6363636363636362</v>
      </c>
      <c r="AT7" s="52">
        <f t="shared" si="0"/>
        <v>7.2727272727272725</v>
      </c>
      <c r="AU7" s="52">
        <f t="shared" si="0"/>
        <v>0</v>
      </c>
      <c r="AV7" s="52">
        <f t="shared" si="0"/>
        <v>0</v>
      </c>
      <c r="AW7" s="52">
        <f t="shared" si="0"/>
        <v>1.8181818181818181</v>
      </c>
      <c r="AX7" s="52">
        <v>13.414634146341465</v>
      </c>
    </row>
    <row r="8" spans="1:50" x14ac:dyDescent="0.25">
      <c r="A8" s="49">
        <v>571989</v>
      </c>
      <c r="B8" s="50" t="s">
        <v>6</v>
      </c>
      <c r="C8" s="14">
        <v>31</v>
      </c>
      <c r="D8" s="14">
        <v>0</v>
      </c>
      <c r="E8" s="14">
        <v>7</v>
      </c>
      <c r="F8" s="14">
        <v>0</v>
      </c>
      <c r="G8" s="14">
        <v>5</v>
      </c>
      <c r="H8" s="51">
        <v>2</v>
      </c>
      <c r="I8" s="51">
        <v>0</v>
      </c>
      <c r="J8" s="12">
        <v>3</v>
      </c>
      <c r="K8" s="12">
        <v>10</v>
      </c>
      <c r="L8" s="51">
        <v>1</v>
      </c>
      <c r="M8" s="12">
        <v>2</v>
      </c>
      <c r="N8" s="51">
        <v>0</v>
      </c>
      <c r="O8" s="51">
        <v>1</v>
      </c>
      <c r="P8" s="51">
        <v>0</v>
      </c>
      <c r="Q8" s="51">
        <v>2</v>
      </c>
      <c r="R8" s="51">
        <v>2</v>
      </c>
      <c r="S8" s="12">
        <v>2</v>
      </c>
      <c r="T8" s="51">
        <v>0</v>
      </c>
      <c r="U8" s="12">
        <v>0</v>
      </c>
      <c r="V8" s="12">
        <v>0</v>
      </c>
      <c r="W8" s="12">
        <v>1</v>
      </c>
      <c r="X8" s="12">
        <v>0</v>
      </c>
      <c r="Y8" s="51">
        <v>0</v>
      </c>
      <c r="Z8" s="51">
        <v>0</v>
      </c>
      <c r="AA8" s="52">
        <f t="shared" si="1"/>
        <v>0</v>
      </c>
      <c r="AB8" s="52">
        <f t="shared" si="0"/>
        <v>22.58064516129032</v>
      </c>
      <c r="AC8" s="52">
        <f t="shared" si="0"/>
        <v>0</v>
      </c>
      <c r="AD8" s="52">
        <f t="shared" si="0"/>
        <v>16.129032258064516</v>
      </c>
      <c r="AE8" s="52">
        <f t="shared" si="0"/>
        <v>6.4516129032258061</v>
      </c>
      <c r="AF8" s="52">
        <f t="shared" si="0"/>
        <v>0</v>
      </c>
      <c r="AG8" s="52">
        <f t="shared" si="0"/>
        <v>9.67741935483871</v>
      </c>
      <c r="AH8" s="52">
        <f t="shared" si="0"/>
        <v>32.258064516129032</v>
      </c>
      <c r="AI8" s="52">
        <f t="shared" si="0"/>
        <v>3.225806451612903</v>
      </c>
      <c r="AJ8" s="52">
        <f t="shared" si="0"/>
        <v>6.4516129032258061</v>
      </c>
      <c r="AK8" s="52">
        <f t="shared" si="0"/>
        <v>0</v>
      </c>
      <c r="AL8" s="52">
        <f t="shared" si="0"/>
        <v>3.225806451612903</v>
      </c>
      <c r="AM8" s="52">
        <f t="shared" si="0"/>
        <v>0</v>
      </c>
      <c r="AN8" s="52">
        <f t="shared" si="0"/>
        <v>6.4516129032258061</v>
      </c>
      <c r="AO8" s="52">
        <f t="shared" si="0"/>
        <v>6.4516129032258061</v>
      </c>
      <c r="AP8" s="52">
        <f t="shared" si="0"/>
        <v>6.4516129032258061</v>
      </c>
      <c r="AQ8" s="52">
        <f t="shared" si="0"/>
        <v>0</v>
      </c>
      <c r="AR8" s="52">
        <f t="shared" si="0"/>
        <v>0</v>
      </c>
      <c r="AS8" s="52">
        <f t="shared" si="0"/>
        <v>0</v>
      </c>
      <c r="AT8" s="52">
        <f t="shared" si="0"/>
        <v>3.225806451612903</v>
      </c>
      <c r="AU8" s="52">
        <f t="shared" si="0"/>
        <v>0</v>
      </c>
      <c r="AV8" s="52">
        <f t="shared" si="0"/>
        <v>0</v>
      </c>
      <c r="AW8" s="52">
        <f t="shared" si="0"/>
        <v>0</v>
      </c>
      <c r="AX8" s="52">
        <v>13.596491228070176</v>
      </c>
    </row>
    <row r="9" spans="1:50" x14ac:dyDescent="0.25">
      <c r="A9" s="49">
        <v>535702</v>
      </c>
      <c r="B9" s="50" t="s">
        <v>7</v>
      </c>
      <c r="C9" s="14">
        <v>254</v>
      </c>
      <c r="D9" s="14">
        <v>11</v>
      </c>
      <c r="E9" s="14">
        <v>39</v>
      </c>
      <c r="F9" s="14">
        <v>0</v>
      </c>
      <c r="G9" s="14">
        <v>37</v>
      </c>
      <c r="H9" s="51">
        <v>2</v>
      </c>
      <c r="I9" s="51">
        <v>0</v>
      </c>
      <c r="J9" s="12">
        <v>46</v>
      </c>
      <c r="K9" s="12">
        <v>49</v>
      </c>
      <c r="L9" s="51">
        <v>7</v>
      </c>
      <c r="M9" s="12">
        <v>7</v>
      </c>
      <c r="N9" s="51">
        <v>4</v>
      </c>
      <c r="O9" s="51">
        <v>9</v>
      </c>
      <c r="P9" s="51">
        <v>5</v>
      </c>
      <c r="Q9" s="51">
        <v>26</v>
      </c>
      <c r="R9" s="51">
        <v>4</v>
      </c>
      <c r="S9" s="12">
        <v>5</v>
      </c>
      <c r="T9" s="51">
        <v>4</v>
      </c>
      <c r="U9" s="12">
        <v>4</v>
      </c>
      <c r="V9" s="12">
        <v>6</v>
      </c>
      <c r="W9" s="12">
        <v>20</v>
      </c>
      <c r="X9" s="12">
        <v>0</v>
      </c>
      <c r="Y9" s="51">
        <v>0</v>
      </c>
      <c r="Z9" s="12">
        <v>8</v>
      </c>
      <c r="AA9" s="52">
        <f t="shared" si="1"/>
        <v>4.3307086614173231</v>
      </c>
      <c r="AB9" s="52">
        <f t="shared" si="0"/>
        <v>15.354330708661418</v>
      </c>
      <c r="AC9" s="52">
        <f t="shared" si="0"/>
        <v>0</v>
      </c>
      <c r="AD9" s="52">
        <f t="shared" si="0"/>
        <v>14.566929133858267</v>
      </c>
      <c r="AE9" s="52">
        <f t="shared" si="0"/>
        <v>0.78740157480314954</v>
      </c>
      <c r="AF9" s="52">
        <f t="shared" si="0"/>
        <v>0</v>
      </c>
      <c r="AG9" s="52">
        <f t="shared" si="0"/>
        <v>18.110236220472441</v>
      </c>
      <c r="AH9" s="52">
        <f t="shared" si="0"/>
        <v>19.291338582677163</v>
      </c>
      <c r="AI9" s="52">
        <f t="shared" si="0"/>
        <v>2.7559055118110236</v>
      </c>
      <c r="AJ9" s="52">
        <f t="shared" si="0"/>
        <v>2.7559055118110236</v>
      </c>
      <c r="AK9" s="52">
        <f t="shared" si="0"/>
        <v>1.5748031496062991</v>
      </c>
      <c r="AL9" s="52">
        <f t="shared" si="0"/>
        <v>3.5433070866141732</v>
      </c>
      <c r="AM9" s="52">
        <f t="shared" si="0"/>
        <v>1.9685039370078741</v>
      </c>
      <c r="AN9" s="52">
        <f t="shared" si="0"/>
        <v>10.236220472440944</v>
      </c>
      <c r="AO9" s="52">
        <f t="shared" si="0"/>
        <v>1.5748031496062991</v>
      </c>
      <c r="AP9" s="52">
        <f t="shared" si="0"/>
        <v>1.9685039370078741</v>
      </c>
      <c r="AQ9" s="52">
        <f t="shared" si="0"/>
        <v>1.5748031496062991</v>
      </c>
      <c r="AR9" s="52">
        <f t="shared" si="0"/>
        <v>1.5748031496062991</v>
      </c>
      <c r="AS9" s="52">
        <f t="shared" si="0"/>
        <v>2.3622047244094486</v>
      </c>
      <c r="AT9" s="52">
        <f t="shared" si="0"/>
        <v>7.8740157480314963</v>
      </c>
      <c r="AU9" s="52">
        <f t="shared" si="0"/>
        <v>0</v>
      </c>
      <c r="AV9" s="52">
        <f t="shared" si="0"/>
        <v>0</v>
      </c>
      <c r="AW9" s="52">
        <f t="shared" si="0"/>
        <v>3.1496062992125982</v>
      </c>
      <c r="AX9" s="52">
        <v>9.7429996164173378</v>
      </c>
    </row>
    <row r="10" spans="1:50" x14ac:dyDescent="0.25">
      <c r="A10" s="49">
        <v>535834</v>
      </c>
      <c r="B10" s="50" t="s">
        <v>8</v>
      </c>
      <c r="C10" s="14">
        <v>24</v>
      </c>
      <c r="D10" s="14">
        <v>2</v>
      </c>
      <c r="E10" s="14">
        <v>5</v>
      </c>
      <c r="F10" s="14">
        <v>0</v>
      </c>
      <c r="G10" s="14">
        <v>5</v>
      </c>
      <c r="H10" s="51">
        <v>0</v>
      </c>
      <c r="I10" s="51">
        <v>0</v>
      </c>
      <c r="J10" s="12">
        <v>2</v>
      </c>
      <c r="K10" s="12">
        <v>2</v>
      </c>
      <c r="L10" s="51">
        <v>0</v>
      </c>
      <c r="M10" s="12">
        <v>3</v>
      </c>
      <c r="N10" s="51">
        <v>1</v>
      </c>
      <c r="O10" s="51">
        <v>1</v>
      </c>
      <c r="P10" s="51">
        <v>0</v>
      </c>
      <c r="Q10" s="51">
        <v>2</v>
      </c>
      <c r="R10" s="51">
        <v>0</v>
      </c>
      <c r="S10" s="12">
        <v>2</v>
      </c>
      <c r="T10" s="51">
        <v>0</v>
      </c>
      <c r="U10" s="12">
        <v>0</v>
      </c>
      <c r="V10" s="12">
        <v>1</v>
      </c>
      <c r="W10" s="12">
        <v>3</v>
      </c>
      <c r="X10" s="12">
        <v>0</v>
      </c>
      <c r="Y10" s="51">
        <v>0</v>
      </c>
      <c r="Z10" s="12">
        <v>0</v>
      </c>
      <c r="AA10" s="52">
        <f t="shared" si="1"/>
        <v>8.3333333333333321</v>
      </c>
      <c r="AB10" s="52">
        <f t="shared" si="0"/>
        <v>20.833333333333336</v>
      </c>
      <c r="AC10" s="52">
        <f t="shared" si="0"/>
        <v>0</v>
      </c>
      <c r="AD10" s="52">
        <f t="shared" si="0"/>
        <v>20.833333333333336</v>
      </c>
      <c r="AE10" s="52">
        <f t="shared" si="0"/>
        <v>0</v>
      </c>
      <c r="AF10" s="52">
        <f t="shared" si="0"/>
        <v>0</v>
      </c>
      <c r="AG10" s="52">
        <f t="shared" si="0"/>
        <v>8.3333333333333321</v>
      </c>
      <c r="AH10" s="52">
        <f t="shared" si="0"/>
        <v>8.3333333333333321</v>
      </c>
      <c r="AI10" s="52">
        <f t="shared" si="0"/>
        <v>0</v>
      </c>
      <c r="AJ10" s="52">
        <f t="shared" si="0"/>
        <v>12.5</v>
      </c>
      <c r="AK10" s="52">
        <f t="shared" si="0"/>
        <v>4.1666666666666661</v>
      </c>
      <c r="AL10" s="52">
        <f t="shared" si="0"/>
        <v>4.1666666666666661</v>
      </c>
      <c r="AM10" s="52">
        <f t="shared" si="0"/>
        <v>0</v>
      </c>
      <c r="AN10" s="52">
        <f t="shared" si="0"/>
        <v>8.3333333333333321</v>
      </c>
      <c r="AO10" s="52">
        <f t="shared" si="0"/>
        <v>0</v>
      </c>
      <c r="AP10" s="52">
        <f t="shared" si="0"/>
        <v>8.3333333333333321</v>
      </c>
      <c r="AQ10" s="52">
        <f t="shared" si="0"/>
        <v>0</v>
      </c>
      <c r="AR10" s="52">
        <f t="shared" si="0"/>
        <v>0</v>
      </c>
      <c r="AS10" s="52">
        <f t="shared" si="0"/>
        <v>4.1666666666666661</v>
      </c>
      <c r="AT10" s="52">
        <f t="shared" si="0"/>
        <v>12.5</v>
      </c>
      <c r="AU10" s="52">
        <f t="shared" si="0"/>
        <v>0</v>
      </c>
      <c r="AV10" s="52">
        <f t="shared" si="0"/>
        <v>0</v>
      </c>
      <c r="AW10" s="52">
        <f t="shared" si="0"/>
        <v>0</v>
      </c>
      <c r="AX10" s="52">
        <v>10.300429184549357</v>
      </c>
    </row>
    <row r="11" spans="1:50" x14ac:dyDescent="0.25">
      <c r="A11" s="49">
        <v>577146</v>
      </c>
      <c r="B11" s="50" t="s">
        <v>9</v>
      </c>
      <c r="C11" s="14">
        <v>99</v>
      </c>
      <c r="D11" s="14">
        <v>15</v>
      </c>
      <c r="E11" s="14">
        <v>15</v>
      </c>
      <c r="F11" s="14">
        <v>0</v>
      </c>
      <c r="G11" s="14">
        <v>12</v>
      </c>
      <c r="H11" s="51">
        <v>1</v>
      </c>
      <c r="I11" s="51">
        <v>2</v>
      </c>
      <c r="J11" s="12">
        <v>13</v>
      </c>
      <c r="K11" s="12">
        <v>12</v>
      </c>
      <c r="L11" s="51">
        <v>2</v>
      </c>
      <c r="M11" s="12">
        <v>16</v>
      </c>
      <c r="N11" s="51">
        <v>1</v>
      </c>
      <c r="O11" s="51">
        <v>4</v>
      </c>
      <c r="P11" s="51">
        <v>2</v>
      </c>
      <c r="Q11" s="51">
        <v>9</v>
      </c>
      <c r="R11" s="51">
        <v>0</v>
      </c>
      <c r="S11" s="12">
        <v>2</v>
      </c>
      <c r="T11" s="51">
        <v>1</v>
      </c>
      <c r="U11" s="12">
        <v>0</v>
      </c>
      <c r="V11" s="12">
        <v>3</v>
      </c>
      <c r="W11" s="12">
        <v>3</v>
      </c>
      <c r="X11" s="12">
        <v>0</v>
      </c>
      <c r="Y11" s="51">
        <v>0</v>
      </c>
      <c r="Z11" s="12">
        <v>1</v>
      </c>
      <c r="AA11" s="52">
        <f t="shared" si="1"/>
        <v>15.151515151515152</v>
      </c>
      <c r="AB11" s="52">
        <f t="shared" si="0"/>
        <v>15.151515151515152</v>
      </c>
      <c r="AC11" s="52">
        <f t="shared" si="0"/>
        <v>0</v>
      </c>
      <c r="AD11" s="52">
        <f t="shared" si="0"/>
        <v>12.121212121212121</v>
      </c>
      <c r="AE11" s="52">
        <f t="shared" si="0"/>
        <v>1.0101010101010102</v>
      </c>
      <c r="AF11" s="52">
        <f t="shared" si="0"/>
        <v>2.0202020202020203</v>
      </c>
      <c r="AG11" s="52">
        <f t="shared" si="0"/>
        <v>13.131313131313133</v>
      </c>
      <c r="AH11" s="52">
        <f t="shared" si="0"/>
        <v>12.121212121212121</v>
      </c>
      <c r="AI11" s="52">
        <f t="shared" si="0"/>
        <v>2.0202020202020203</v>
      </c>
      <c r="AJ11" s="52">
        <f t="shared" si="0"/>
        <v>16.161616161616163</v>
      </c>
      <c r="AK11" s="52">
        <f t="shared" si="0"/>
        <v>1.0101010101010102</v>
      </c>
      <c r="AL11" s="52">
        <f t="shared" si="0"/>
        <v>4.0404040404040407</v>
      </c>
      <c r="AM11" s="52">
        <f t="shared" si="0"/>
        <v>2.0202020202020203</v>
      </c>
      <c r="AN11" s="52">
        <f t="shared" si="0"/>
        <v>9.0909090909090917</v>
      </c>
      <c r="AO11" s="52">
        <f t="shared" si="0"/>
        <v>0</v>
      </c>
      <c r="AP11" s="52">
        <f t="shared" si="0"/>
        <v>2.0202020202020203</v>
      </c>
      <c r="AQ11" s="52">
        <f t="shared" si="0"/>
        <v>1.0101010101010102</v>
      </c>
      <c r="AR11" s="52">
        <f t="shared" si="0"/>
        <v>0</v>
      </c>
      <c r="AS11" s="52">
        <f t="shared" si="0"/>
        <v>3.0303030303030303</v>
      </c>
      <c r="AT11" s="52">
        <f t="shared" si="0"/>
        <v>3.0303030303030303</v>
      </c>
      <c r="AU11" s="52">
        <f t="shared" si="0"/>
        <v>0</v>
      </c>
      <c r="AV11" s="52">
        <f t="shared" si="0"/>
        <v>0</v>
      </c>
      <c r="AW11" s="52">
        <f t="shared" si="0"/>
        <v>1.0101010101010102</v>
      </c>
      <c r="AX11" s="52">
        <v>17.068965517241381</v>
      </c>
    </row>
    <row r="12" spans="1:50" x14ac:dyDescent="0.25">
      <c r="A12" s="49">
        <v>535923</v>
      </c>
      <c r="B12" s="50" t="s">
        <v>10</v>
      </c>
      <c r="C12" s="14">
        <v>44</v>
      </c>
      <c r="D12" s="14">
        <v>11</v>
      </c>
      <c r="E12" s="14">
        <v>5</v>
      </c>
      <c r="F12" s="14">
        <v>0</v>
      </c>
      <c r="G12" s="14">
        <v>5</v>
      </c>
      <c r="H12" s="51">
        <v>0</v>
      </c>
      <c r="I12" s="51">
        <v>0</v>
      </c>
      <c r="J12" s="12">
        <v>7</v>
      </c>
      <c r="K12" s="12">
        <v>4</v>
      </c>
      <c r="L12" s="51">
        <v>2</v>
      </c>
      <c r="M12" s="12">
        <v>3</v>
      </c>
      <c r="N12" s="51">
        <v>3</v>
      </c>
      <c r="O12" s="51">
        <v>0</v>
      </c>
      <c r="P12" s="51">
        <v>1</v>
      </c>
      <c r="Q12" s="51">
        <v>1</v>
      </c>
      <c r="R12" s="51">
        <v>0</v>
      </c>
      <c r="S12" s="12">
        <v>5</v>
      </c>
      <c r="T12" s="51">
        <v>0</v>
      </c>
      <c r="U12" s="12">
        <v>0</v>
      </c>
      <c r="V12" s="12">
        <v>1</v>
      </c>
      <c r="W12" s="12">
        <v>1</v>
      </c>
      <c r="X12" s="12">
        <v>0</v>
      </c>
      <c r="Y12" s="51">
        <v>0</v>
      </c>
      <c r="Z12" s="12">
        <v>0</v>
      </c>
      <c r="AA12" s="52">
        <f t="shared" si="1"/>
        <v>25</v>
      </c>
      <c r="AB12" s="52">
        <f t="shared" si="0"/>
        <v>11.363636363636363</v>
      </c>
      <c r="AC12" s="52">
        <f t="shared" si="0"/>
        <v>0</v>
      </c>
      <c r="AD12" s="52">
        <f t="shared" si="0"/>
        <v>11.363636363636363</v>
      </c>
      <c r="AE12" s="52">
        <f t="shared" si="0"/>
        <v>0</v>
      </c>
      <c r="AF12" s="52">
        <f t="shared" si="0"/>
        <v>0</v>
      </c>
      <c r="AG12" s="52">
        <f t="shared" si="0"/>
        <v>15.909090909090908</v>
      </c>
      <c r="AH12" s="52">
        <f t="shared" si="0"/>
        <v>9.0909090909090917</v>
      </c>
      <c r="AI12" s="52">
        <f t="shared" si="0"/>
        <v>4.5454545454545459</v>
      </c>
      <c r="AJ12" s="52">
        <f t="shared" si="0"/>
        <v>6.8181818181818175</v>
      </c>
      <c r="AK12" s="52">
        <f t="shared" si="0"/>
        <v>6.8181818181818175</v>
      </c>
      <c r="AL12" s="52">
        <f t="shared" si="0"/>
        <v>0</v>
      </c>
      <c r="AM12" s="52">
        <f t="shared" si="0"/>
        <v>2.2727272727272729</v>
      </c>
      <c r="AN12" s="52">
        <f t="shared" si="0"/>
        <v>2.2727272727272729</v>
      </c>
      <c r="AO12" s="52">
        <f t="shared" si="0"/>
        <v>0</v>
      </c>
      <c r="AP12" s="52">
        <f t="shared" si="0"/>
        <v>11.363636363636363</v>
      </c>
      <c r="AQ12" s="52">
        <f t="shared" si="0"/>
        <v>0</v>
      </c>
      <c r="AR12" s="52">
        <f t="shared" si="0"/>
        <v>0</v>
      </c>
      <c r="AS12" s="52">
        <f t="shared" si="0"/>
        <v>2.2727272727272729</v>
      </c>
      <c r="AT12" s="52">
        <f t="shared" si="0"/>
        <v>2.2727272727272729</v>
      </c>
      <c r="AU12" s="52">
        <f t="shared" si="0"/>
        <v>0</v>
      </c>
      <c r="AV12" s="52">
        <f t="shared" si="0"/>
        <v>0</v>
      </c>
      <c r="AW12" s="52">
        <f t="shared" si="0"/>
        <v>0</v>
      </c>
      <c r="AX12" s="52">
        <v>10.2803738317757</v>
      </c>
    </row>
    <row r="13" spans="1:50" x14ac:dyDescent="0.25">
      <c r="A13" s="49">
        <v>535974</v>
      </c>
      <c r="B13" s="50" t="s">
        <v>11</v>
      </c>
      <c r="C13" s="14">
        <v>57</v>
      </c>
      <c r="D13" s="14">
        <v>5</v>
      </c>
      <c r="E13" s="14">
        <v>10</v>
      </c>
      <c r="F13" s="14">
        <v>0</v>
      </c>
      <c r="G13" s="14">
        <v>9</v>
      </c>
      <c r="H13" s="51">
        <v>1</v>
      </c>
      <c r="I13" s="51">
        <v>0</v>
      </c>
      <c r="J13" s="12">
        <v>13</v>
      </c>
      <c r="K13" s="12">
        <v>4</v>
      </c>
      <c r="L13" s="51">
        <v>3</v>
      </c>
      <c r="M13" s="12">
        <v>3</v>
      </c>
      <c r="N13" s="51">
        <v>1</v>
      </c>
      <c r="O13" s="51">
        <v>2</v>
      </c>
      <c r="P13" s="51">
        <v>1</v>
      </c>
      <c r="Q13" s="51">
        <v>5</v>
      </c>
      <c r="R13" s="51">
        <v>0</v>
      </c>
      <c r="S13" s="12">
        <v>2</v>
      </c>
      <c r="T13" s="51">
        <v>2</v>
      </c>
      <c r="U13" s="12">
        <v>0</v>
      </c>
      <c r="V13" s="12">
        <v>1</v>
      </c>
      <c r="W13" s="12">
        <v>3</v>
      </c>
      <c r="X13" s="12">
        <v>0</v>
      </c>
      <c r="Y13" s="51">
        <v>0</v>
      </c>
      <c r="Z13" s="51">
        <v>2</v>
      </c>
      <c r="AA13" s="52">
        <f t="shared" si="1"/>
        <v>8.7719298245614024</v>
      </c>
      <c r="AB13" s="52">
        <f t="shared" si="0"/>
        <v>17.543859649122805</v>
      </c>
      <c r="AC13" s="52">
        <f t="shared" si="0"/>
        <v>0</v>
      </c>
      <c r="AD13" s="52">
        <f t="shared" si="0"/>
        <v>15.789473684210526</v>
      </c>
      <c r="AE13" s="52">
        <f t="shared" si="0"/>
        <v>1.7543859649122806</v>
      </c>
      <c r="AF13" s="52">
        <f t="shared" si="0"/>
        <v>0</v>
      </c>
      <c r="AG13" s="52">
        <f t="shared" si="0"/>
        <v>22.807017543859647</v>
      </c>
      <c r="AH13" s="52">
        <f t="shared" si="0"/>
        <v>7.0175438596491224</v>
      </c>
      <c r="AI13" s="52">
        <f t="shared" si="0"/>
        <v>5.2631578947368416</v>
      </c>
      <c r="AJ13" s="52">
        <f t="shared" si="0"/>
        <v>5.2631578947368416</v>
      </c>
      <c r="AK13" s="52">
        <f t="shared" si="0"/>
        <v>1.7543859649122806</v>
      </c>
      <c r="AL13" s="52">
        <f t="shared" si="0"/>
        <v>3.5087719298245612</v>
      </c>
      <c r="AM13" s="52">
        <f t="shared" si="0"/>
        <v>1.7543859649122806</v>
      </c>
      <c r="AN13" s="52">
        <f t="shared" si="0"/>
        <v>8.7719298245614024</v>
      </c>
      <c r="AO13" s="52">
        <f t="shared" si="0"/>
        <v>0</v>
      </c>
      <c r="AP13" s="52">
        <f t="shared" si="0"/>
        <v>3.5087719298245612</v>
      </c>
      <c r="AQ13" s="52">
        <f t="shared" si="0"/>
        <v>3.5087719298245612</v>
      </c>
      <c r="AR13" s="52">
        <f t="shared" si="0"/>
        <v>0</v>
      </c>
      <c r="AS13" s="52">
        <f t="shared" si="0"/>
        <v>1.7543859649122806</v>
      </c>
      <c r="AT13" s="52">
        <f t="shared" si="0"/>
        <v>5.2631578947368416</v>
      </c>
      <c r="AU13" s="52">
        <f t="shared" si="0"/>
        <v>0</v>
      </c>
      <c r="AV13" s="52">
        <f t="shared" si="0"/>
        <v>0</v>
      </c>
      <c r="AW13" s="52">
        <f t="shared" si="0"/>
        <v>3.5087719298245612</v>
      </c>
      <c r="AX13" s="52">
        <v>12.666666666666668</v>
      </c>
    </row>
    <row r="14" spans="1:50" x14ac:dyDescent="0.25">
      <c r="A14" s="49">
        <v>577201</v>
      </c>
      <c r="B14" s="50" t="s">
        <v>12</v>
      </c>
      <c r="C14" s="14">
        <v>33</v>
      </c>
      <c r="D14" s="14">
        <v>6</v>
      </c>
      <c r="E14" s="14">
        <v>5</v>
      </c>
      <c r="F14" s="14">
        <v>0</v>
      </c>
      <c r="G14" s="14">
        <v>4</v>
      </c>
      <c r="H14" s="51">
        <v>1</v>
      </c>
      <c r="I14" s="51">
        <v>0</v>
      </c>
      <c r="J14" s="12">
        <v>5</v>
      </c>
      <c r="K14" s="12">
        <v>3</v>
      </c>
      <c r="L14" s="51">
        <v>0</v>
      </c>
      <c r="M14" s="12">
        <v>2</v>
      </c>
      <c r="N14" s="51">
        <v>1</v>
      </c>
      <c r="O14" s="51">
        <v>0</v>
      </c>
      <c r="P14" s="51">
        <v>0</v>
      </c>
      <c r="Q14" s="51">
        <v>5</v>
      </c>
      <c r="R14" s="51">
        <v>0</v>
      </c>
      <c r="S14" s="12">
        <v>2</v>
      </c>
      <c r="T14" s="51">
        <v>0</v>
      </c>
      <c r="U14" s="12">
        <v>0</v>
      </c>
      <c r="V14" s="12">
        <v>1</v>
      </c>
      <c r="W14" s="12">
        <v>1</v>
      </c>
      <c r="X14" s="12">
        <v>0</v>
      </c>
      <c r="Y14" s="51">
        <v>0</v>
      </c>
      <c r="Z14" s="51">
        <v>2</v>
      </c>
      <c r="AA14" s="52">
        <f t="shared" si="1"/>
        <v>18.181818181818183</v>
      </c>
      <c r="AB14" s="52">
        <f t="shared" si="0"/>
        <v>15.151515151515152</v>
      </c>
      <c r="AC14" s="52">
        <f t="shared" si="0"/>
        <v>0</v>
      </c>
      <c r="AD14" s="52">
        <f t="shared" si="0"/>
        <v>12.121212121212121</v>
      </c>
      <c r="AE14" s="52">
        <f t="shared" si="0"/>
        <v>3.0303030303030303</v>
      </c>
      <c r="AF14" s="52">
        <f t="shared" si="0"/>
        <v>0</v>
      </c>
      <c r="AG14" s="52">
        <f t="shared" si="0"/>
        <v>15.151515151515152</v>
      </c>
      <c r="AH14" s="52">
        <f t="shared" si="0"/>
        <v>9.0909090909090917</v>
      </c>
      <c r="AI14" s="52">
        <f t="shared" si="0"/>
        <v>0</v>
      </c>
      <c r="AJ14" s="52">
        <f t="shared" si="0"/>
        <v>6.0606060606060606</v>
      </c>
      <c r="AK14" s="52">
        <f t="shared" si="0"/>
        <v>3.0303030303030303</v>
      </c>
      <c r="AL14" s="52">
        <f t="shared" si="0"/>
        <v>0</v>
      </c>
      <c r="AM14" s="52">
        <f t="shared" si="0"/>
        <v>0</v>
      </c>
      <c r="AN14" s="52">
        <f t="shared" si="0"/>
        <v>15.151515151515152</v>
      </c>
      <c r="AO14" s="52">
        <f t="shared" si="0"/>
        <v>0</v>
      </c>
      <c r="AP14" s="52">
        <f t="shared" si="0"/>
        <v>6.0606060606060606</v>
      </c>
      <c r="AQ14" s="52">
        <f t="shared" si="0"/>
        <v>0</v>
      </c>
      <c r="AR14" s="52">
        <f t="shared" si="0"/>
        <v>0</v>
      </c>
      <c r="AS14" s="52">
        <f t="shared" si="0"/>
        <v>3.0303030303030303</v>
      </c>
      <c r="AT14" s="52">
        <f t="shared" si="0"/>
        <v>3.0303030303030303</v>
      </c>
      <c r="AU14" s="52">
        <f t="shared" si="0"/>
        <v>0</v>
      </c>
      <c r="AV14" s="52">
        <f t="shared" si="0"/>
        <v>0</v>
      </c>
      <c r="AW14" s="52">
        <f t="shared" si="0"/>
        <v>6.0606060606060606</v>
      </c>
      <c r="AX14" s="52">
        <v>15.865384615384615</v>
      </c>
    </row>
    <row r="15" spans="1:50" x14ac:dyDescent="0.25">
      <c r="A15" s="49">
        <v>577219</v>
      </c>
      <c r="B15" s="50" t="s">
        <v>13</v>
      </c>
      <c r="C15" s="14">
        <v>120</v>
      </c>
      <c r="D15" s="14">
        <v>10</v>
      </c>
      <c r="E15" s="14">
        <v>29</v>
      </c>
      <c r="F15" s="14">
        <v>0</v>
      </c>
      <c r="G15" s="14">
        <v>26</v>
      </c>
      <c r="H15" s="51">
        <v>2</v>
      </c>
      <c r="I15" s="51">
        <v>1</v>
      </c>
      <c r="J15" s="12">
        <v>12</v>
      </c>
      <c r="K15" s="12">
        <v>16</v>
      </c>
      <c r="L15" s="51">
        <v>2</v>
      </c>
      <c r="M15" s="12">
        <v>10</v>
      </c>
      <c r="N15" s="51">
        <v>2</v>
      </c>
      <c r="O15" s="51">
        <v>5</v>
      </c>
      <c r="P15" s="51">
        <v>3</v>
      </c>
      <c r="Q15" s="51">
        <v>10</v>
      </c>
      <c r="R15" s="51">
        <v>2</v>
      </c>
      <c r="S15" s="12">
        <v>2</v>
      </c>
      <c r="T15" s="51">
        <v>1</v>
      </c>
      <c r="U15" s="12">
        <v>0</v>
      </c>
      <c r="V15" s="12">
        <v>4</v>
      </c>
      <c r="W15" s="12">
        <v>7</v>
      </c>
      <c r="X15" s="12">
        <v>0</v>
      </c>
      <c r="Y15" s="51">
        <v>0</v>
      </c>
      <c r="Z15" s="51">
        <v>5</v>
      </c>
      <c r="AA15" s="52">
        <f t="shared" si="1"/>
        <v>8.3333333333333321</v>
      </c>
      <c r="AB15" s="52">
        <f t="shared" si="0"/>
        <v>24.166666666666668</v>
      </c>
      <c r="AC15" s="52">
        <f t="shared" si="0"/>
        <v>0</v>
      </c>
      <c r="AD15" s="52">
        <f t="shared" si="0"/>
        <v>21.666666666666668</v>
      </c>
      <c r="AE15" s="52">
        <f t="shared" si="0"/>
        <v>1.6666666666666667</v>
      </c>
      <c r="AF15" s="52">
        <f t="shared" si="0"/>
        <v>0.83333333333333337</v>
      </c>
      <c r="AG15" s="52">
        <f t="shared" si="0"/>
        <v>10</v>
      </c>
      <c r="AH15" s="52">
        <f t="shared" si="0"/>
        <v>13.333333333333334</v>
      </c>
      <c r="AI15" s="52">
        <f t="shared" si="0"/>
        <v>1.6666666666666667</v>
      </c>
      <c r="AJ15" s="52">
        <f t="shared" si="0"/>
        <v>8.3333333333333321</v>
      </c>
      <c r="AK15" s="52">
        <f t="shared" si="0"/>
        <v>1.6666666666666667</v>
      </c>
      <c r="AL15" s="52">
        <f t="shared" si="0"/>
        <v>4.1666666666666661</v>
      </c>
      <c r="AM15" s="52">
        <f t="shared" si="0"/>
        <v>2.5</v>
      </c>
      <c r="AN15" s="52">
        <f t="shared" si="0"/>
        <v>8.3333333333333321</v>
      </c>
      <c r="AO15" s="52">
        <f t="shared" ref="AO15:AO51" si="2">R15/$C15*100</f>
        <v>1.6666666666666667</v>
      </c>
      <c r="AP15" s="52">
        <f t="shared" ref="AP15:AP51" si="3">S15/$C15*100</f>
        <v>1.6666666666666667</v>
      </c>
      <c r="AQ15" s="52">
        <f t="shared" ref="AQ15:AQ51" si="4">T15/$C15*100</f>
        <v>0.83333333333333337</v>
      </c>
      <c r="AR15" s="52">
        <f t="shared" ref="AR15:AR51" si="5">U15/$C15*100</f>
        <v>0</v>
      </c>
      <c r="AS15" s="52">
        <f t="shared" ref="AS15:AS51" si="6">V15/$C15*100</f>
        <v>3.3333333333333335</v>
      </c>
      <c r="AT15" s="52">
        <f t="shared" ref="AT15:AT51" si="7">W15/$C15*100</f>
        <v>5.833333333333333</v>
      </c>
      <c r="AU15" s="52">
        <f t="shared" ref="AU15:AU51" si="8">X15/$C15*100</f>
        <v>0</v>
      </c>
      <c r="AV15" s="52">
        <f t="shared" ref="AV15:AV51" si="9">Y15/$C15*100</f>
        <v>0</v>
      </c>
      <c r="AW15" s="52">
        <f t="shared" ref="AW15:AW51" si="10">Z15/$C15*100</f>
        <v>4.1666666666666661</v>
      </c>
      <c r="AX15" s="52">
        <v>16.260162601626014</v>
      </c>
    </row>
    <row r="16" spans="1:50" x14ac:dyDescent="0.25">
      <c r="A16" s="49">
        <v>536024</v>
      </c>
      <c r="B16" s="50" t="s">
        <v>14</v>
      </c>
      <c r="C16" s="14">
        <v>95</v>
      </c>
      <c r="D16" s="14">
        <v>10</v>
      </c>
      <c r="E16" s="14">
        <v>14</v>
      </c>
      <c r="F16" s="14">
        <v>0</v>
      </c>
      <c r="G16" s="14">
        <v>13</v>
      </c>
      <c r="H16" s="51">
        <v>0</v>
      </c>
      <c r="I16" s="51">
        <v>1</v>
      </c>
      <c r="J16" s="12">
        <v>18</v>
      </c>
      <c r="K16" s="12">
        <v>21</v>
      </c>
      <c r="L16" s="51">
        <v>6</v>
      </c>
      <c r="M16" s="12">
        <v>3</v>
      </c>
      <c r="N16" s="51">
        <v>0</v>
      </c>
      <c r="O16" s="51">
        <v>1</v>
      </c>
      <c r="P16" s="51">
        <v>0</v>
      </c>
      <c r="Q16" s="51">
        <v>4</v>
      </c>
      <c r="R16" s="51">
        <v>1</v>
      </c>
      <c r="S16" s="12">
        <v>3</v>
      </c>
      <c r="T16" s="51">
        <v>2</v>
      </c>
      <c r="U16" s="12">
        <v>0</v>
      </c>
      <c r="V16" s="12">
        <v>1</v>
      </c>
      <c r="W16" s="12">
        <v>4</v>
      </c>
      <c r="X16" s="12">
        <v>0</v>
      </c>
      <c r="Y16" s="51">
        <v>0</v>
      </c>
      <c r="Z16" s="12">
        <v>7</v>
      </c>
      <c r="AA16" s="52">
        <f t="shared" si="1"/>
        <v>10.526315789473683</v>
      </c>
      <c r="AB16" s="52">
        <f t="shared" ref="AB16:AB51" si="11">E16/$C16*100</f>
        <v>14.736842105263156</v>
      </c>
      <c r="AC16" s="52">
        <f t="shared" ref="AC16:AC51" si="12">F16/$C16*100</f>
        <v>0</v>
      </c>
      <c r="AD16" s="52">
        <f t="shared" ref="AD16:AD51" si="13">G16/$C16*100</f>
        <v>13.684210526315791</v>
      </c>
      <c r="AE16" s="52">
        <f t="shared" ref="AE16:AE51" si="14">H16/$C16*100</f>
        <v>0</v>
      </c>
      <c r="AF16" s="52">
        <f t="shared" ref="AF16:AF51" si="15">I16/$C16*100</f>
        <v>1.0526315789473684</v>
      </c>
      <c r="AG16" s="52">
        <f t="shared" ref="AG16:AG51" si="16">J16/$C16*100</f>
        <v>18.947368421052634</v>
      </c>
      <c r="AH16" s="52">
        <f t="shared" ref="AH16:AH51" si="17">K16/$C16*100</f>
        <v>22.105263157894736</v>
      </c>
      <c r="AI16" s="52">
        <f t="shared" ref="AI16:AI51" si="18">L16/$C16*100</f>
        <v>6.3157894736842106</v>
      </c>
      <c r="AJ16" s="52">
        <f t="shared" ref="AJ16:AJ51" si="19">M16/$C16*100</f>
        <v>3.1578947368421053</v>
      </c>
      <c r="AK16" s="52">
        <f t="shared" ref="AK16:AK51" si="20">N16/$C16*100</f>
        <v>0</v>
      </c>
      <c r="AL16" s="52">
        <f t="shared" ref="AL16:AL51" si="21">O16/$C16*100</f>
        <v>1.0526315789473684</v>
      </c>
      <c r="AM16" s="52">
        <f t="shared" ref="AM16:AM51" si="22">P16/$C16*100</f>
        <v>0</v>
      </c>
      <c r="AN16" s="52">
        <f t="shared" ref="AN16:AN51" si="23">Q16/$C16*100</f>
        <v>4.2105263157894735</v>
      </c>
      <c r="AO16" s="52">
        <f t="shared" si="2"/>
        <v>1.0526315789473684</v>
      </c>
      <c r="AP16" s="52">
        <f t="shared" si="3"/>
        <v>3.1578947368421053</v>
      </c>
      <c r="AQ16" s="52">
        <f t="shared" si="4"/>
        <v>2.1052631578947367</v>
      </c>
      <c r="AR16" s="52">
        <f t="shared" si="5"/>
        <v>0</v>
      </c>
      <c r="AS16" s="52">
        <f t="shared" si="6"/>
        <v>1.0526315789473684</v>
      </c>
      <c r="AT16" s="52">
        <f t="shared" si="7"/>
        <v>4.2105263157894735</v>
      </c>
      <c r="AU16" s="52">
        <f t="shared" si="8"/>
        <v>0</v>
      </c>
      <c r="AV16" s="52">
        <f t="shared" si="9"/>
        <v>0</v>
      </c>
      <c r="AW16" s="52">
        <f t="shared" si="10"/>
        <v>7.3684210526315779</v>
      </c>
      <c r="AX16" s="52">
        <v>10.543840177580465</v>
      </c>
    </row>
    <row r="17" spans="1:50" x14ac:dyDescent="0.25">
      <c r="A17" s="49">
        <v>536041</v>
      </c>
      <c r="B17" s="50" t="s">
        <v>15</v>
      </c>
      <c r="C17" s="14">
        <v>207</v>
      </c>
      <c r="D17" s="14">
        <v>11</v>
      </c>
      <c r="E17" s="14">
        <v>38</v>
      </c>
      <c r="F17" s="14">
        <v>0</v>
      </c>
      <c r="G17" s="14">
        <v>36</v>
      </c>
      <c r="H17" s="51">
        <v>1</v>
      </c>
      <c r="I17" s="51">
        <v>1</v>
      </c>
      <c r="J17" s="12">
        <v>25</v>
      </c>
      <c r="K17" s="12">
        <v>38</v>
      </c>
      <c r="L17" s="51">
        <v>8</v>
      </c>
      <c r="M17" s="12">
        <v>12</v>
      </c>
      <c r="N17" s="51">
        <v>2</v>
      </c>
      <c r="O17" s="51">
        <v>10</v>
      </c>
      <c r="P17" s="51">
        <v>4</v>
      </c>
      <c r="Q17" s="51">
        <v>19</v>
      </c>
      <c r="R17" s="51">
        <v>2</v>
      </c>
      <c r="S17" s="12">
        <v>5</v>
      </c>
      <c r="T17" s="51">
        <v>6</v>
      </c>
      <c r="U17" s="12">
        <v>1</v>
      </c>
      <c r="V17" s="12">
        <v>6</v>
      </c>
      <c r="W17" s="12">
        <v>15</v>
      </c>
      <c r="X17" s="12">
        <v>0</v>
      </c>
      <c r="Y17" s="51">
        <v>0</v>
      </c>
      <c r="Z17" s="51">
        <v>5</v>
      </c>
      <c r="AA17" s="52">
        <f t="shared" si="1"/>
        <v>5.3140096618357484</v>
      </c>
      <c r="AB17" s="52">
        <f t="shared" si="11"/>
        <v>18.357487922705314</v>
      </c>
      <c r="AC17" s="52">
        <f t="shared" si="12"/>
        <v>0</v>
      </c>
      <c r="AD17" s="52">
        <f t="shared" si="13"/>
        <v>17.391304347826086</v>
      </c>
      <c r="AE17" s="52">
        <f t="shared" si="14"/>
        <v>0.48309178743961351</v>
      </c>
      <c r="AF17" s="52">
        <f t="shared" si="15"/>
        <v>0.48309178743961351</v>
      </c>
      <c r="AG17" s="52">
        <f t="shared" si="16"/>
        <v>12.077294685990339</v>
      </c>
      <c r="AH17" s="52">
        <f t="shared" si="17"/>
        <v>18.357487922705314</v>
      </c>
      <c r="AI17" s="52">
        <f t="shared" si="18"/>
        <v>3.8647342995169081</v>
      </c>
      <c r="AJ17" s="52">
        <f t="shared" si="19"/>
        <v>5.7971014492753623</v>
      </c>
      <c r="AK17" s="52">
        <f t="shared" si="20"/>
        <v>0.96618357487922701</v>
      </c>
      <c r="AL17" s="52">
        <f t="shared" si="21"/>
        <v>4.8309178743961354</v>
      </c>
      <c r="AM17" s="52">
        <f t="shared" si="22"/>
        <v>1.932367149758454</v>
      </c>
      <c r="AN17" s="52">
        <f t="shared" si="23"/>
        <v>9.1787439613526569</v>
      </c>
      <c r="AO17" s="52">
        <f t="shared" si="2"/>
        <v>0.96618357487922701</v>
      </c>
      <c r="AP17" s="52">
        <f t="shared" si="3"/>
        <v>2.4154589371980677</v>
      </c>
      <c r="AQ17" s="52">
        <f t="shared" si="4"/>
        <v>2.8985507246376812</v>
      </c>
      <c r="AR17" s="52">
        <f t="shared" si="5"/>
        <v>0.48309178743961351</v>
      </c>
      <c r="AS17" s="52">
        <f t="shared" si="6"/>
        <v>2.8985507246376812</v>
      </c>
      <c r="AT17" s="52">
        <f t="shared" si="7"/>
        <v>7.2463768115942031</v>
      </c>
      <c r="AU17" s="52">
        <f t="shared" si="8"/>
        <v>0</v>
      </c>
      <c r="AV17" s="52">
        <f t="shared" si="9"/>
        <v>0</v>
      </c>
      <c r="AW17" s="52">
        <f t="shared" si="10"/>
        <v>2.4154589371980677</v>
      </c>
      <c r="AX17" s="52">
        <v>10.577414409810935</v>
      </c>
    </row>
    <row r="18" spans="1:50" x14ac:dyDescent="0.25">
      <c r="A18" s="49">
        <v>599557</v>
      </c>
      <c r="B18" s="50" t="s">
        <v>16</v>
      </c>
      <c r="C18" s="14">
        <v>12</v>
      </c>
      <c r="D18" s="14">
        <v>1</v>
      </c>
      <c r="E18" s="14">
        <v>3</v>
      </c>
      <c r="F18" s="14">
        <v>0</v>
      </c>
      <c r="G18" s="14">
        <v>3</v>
      </c>
      <c r="H18" s="51">
        <v>0</v>
      </c>
      <c r="I18" s="51">
        <v>0</v>
      </c>
      <c r="J18" s="12">
        <v>3</v>
      </c>
      <c r="K18" s="12">
        <v>0</v>
      </c>
      <c r="L18" s="51">
        <v>0</v>
      </c>
      <c r="M18" s="12">
        <v>0</v>
      </c>
      <c r="N18" s="51">
        <v>0</v>
      </c>
      <c r="O18" s="51">
        <v>0</v>
      </c>
      <c r="P18" s="51">
        <v>0</v>
      </c>
      <c r="Q18" s="51">
        <v>2</v>
      </c>
      <c r="R18" s="51">
        <v>1</v>
      </c>
      <c r="S18" s="12">
        <v>2</v>
      </c>
      <c r="T18" s="51">
        <v>0</v>
      </c>
      <c r="U18" s="12">
        <v>0</v>
      </c>
      <c r="V18" s="12">
        <v>0</v>
      </c>
      <c r="W18" s="12">
        <v>0</v>
      </c>
      <c r="X18" s="12">
        <v>0</v>
      </c>
      <c r="Y18" s="51">
        <v>0</v>
      </c>
      <c r="Z18" s="51">
        <v>0</v>
      </c>
      <c r="AA18" s="52">
        <f t="shared" si="1"/>
        <v>8.3333333333333321</v>
      </c>
      <c r="AB18" s="52">
        <f t="shared" si="11"/>
        <v>25</v>
      </c>
      <c r="AC18" s="52">
        <f t="shared" si="12"/>
        <v>0</v>
      </c>
      <c r="AD18" s="52">
        <f t="shared" si="13"/>
        <v>25</v>
      </c>
      <c r="AE18" s="52">
        <f t="shared" si="14"/>
        <v>0</v>
      </c>
      <c r="AF18" s="52">
        <f t="shared" si="15"/>
        <v>0</v>
      </c>
      <c r="AG18" s="52">
        <f t="shared" si="16"/>
        <v>25</v>
      </c>
      <c r="AH18" s="52">
        <f t="shared" si="17"/>
        <v>0</v>
      </c>
      <c r="AI18" s="52">
        <f t="shared" si="18"/>
        <v>0</v>
      </c>
      <c r="AJ18" s="52">
        <f t="shared" si="19"/>
        <v>0</v>
      </c>
      <c r="AK18" s="52">
        <f t="shared" si="20"/>
        <v>0</v>
      </c>
      <c r="AL18" s="52">
        <f t="shared" si="21"/>
        <v>0</v>
      </c>
      <c r="AM18" s="52">
        <f t="shared" si="22"/>
        <v>0</v>
      </c>
      <c r="AN18" s="52">
        <f t="shared" si="23"/>
        <v>16.666666666666664</v>
      </c>
      <c r="AO18" s="52">
        <f t="shared" si="2"/>
        <v>8.3333333333333321</v>
      </c>
      <c r="AP18" s="52">
        <f t="shared" si="3"/>
        <v>16.666666666666664</v>
      </c>
      <c r="AQ18" s="52">
        <f t="shared" si="4"/>
        <v>0</v>
      </c>
      <c r="AR18" s="52">
        <f t="shared" si="5"/>
        <v>0</v>
      </c>
      <c r="AS18" s="52">
        <f t="shared" si="6"/>
        <v>0</v>
      </c>
      <c r="AT18" s="52">
        <f t="shared" si="7"/>
        <v>0</v>
      </c>
      <c r="AU18" s="52">
        <f t="shared" si="8"/>
        <v>0</v>
      </c>
      <c r="AV18" s="52">
        <f t="shared" si="9"/>
        <v>0</v>
      </c>
      <c r="AW18" s="52">
        <f t="shared" si="10"/>
        <v>0</v>
      </c>
      <c r="AX18" s="52">
        <v>14.457831325301203</v>
      </c>
    </row>
    <row r="19" spans="1:50" x14ac:dyDescent="0.25">
      <c r="A19" s="49">
        <v>547484</v>
      </c>
      <c r="B19" s="50" t="s">
        <v>17</v>
      </c>
      <c r="C19" s="14">
        <v>31</v>
      </c>
      <c r="D19" s="14">
        <v>4</v>
      </c>
      <c r="E19" s="14">
        <v>7</v>
      </c>
      <c r="F19" s="14">
        <v>0</v>
      </c>
      <c r="G19" s="14">
        <v>6</v>
      </c>
      <c r="H19" s="51">
        <v>0</v>
      </c>
      <c r="I19" s="51">
        <v>1</v>
      </c>
      <c r="J19" s="12">
        <v>4</v>
      </c>
      <c r="K19" s="12">
        <v>4</v>
      </c>
      <c r="L19" s="51">
        <v>1</v>
      </c>
      <c r="M19" s="12">
        <v>3</v>
      </c>
      <c r="N19" s="51">
        <v>0</v>
      </c>
      <c r="O19" s="51">
        <v>0</v>
      </c>
      <c r="P19" s="51">
        <v>0</v>
      </c>
      <c r="Q19" s="51">
        <v>3</v>
      </c>
      <c r="R19" s="51">
        <v>0</v>
      </c>
      <c r="S19" s="12">
        <v>2</v>
      </c>
      <c r="T19" s="51">
        <v>0</v>
      </c>
      <c r="U19" s="12">
        <v>1</v>
      </c>
      <c r="V19" s="12">
        <v>0</v>
      </c>
      <c r="W19" s="12">
        <v>1</v>
      </c>
      <c r="X19" s="12">
        <v>0</v>
      </c>
      <c r="Y19" s="51">
        <v>0</v>
      </c>
      <c r="Z19" s="51">
        <v>1</v>
      </c>
      <c r="AA19" s="52">
        <f t="shared" si="1"/>
        <v>12.903225806451612</v>
      </c>
      <c r="AB19" s="52">
        <f t="shared" si="11"/>
        <v>22.58064516129032</v>
      </c>
      <c r="AC19" s="52">
        <f t="shared" si="12"/>
        <v>0</v>
      </c>
      <c r="AD19" s="52">
        <f t="shared" si="13"/>
        <v>19.35483870967742</v>
      </c>
      <c r="AE19" s="52">
        <f t="shared" si="14"/>
        <v>0</v>
      </c>
      <c r="AF19" s="52">
        <f t="shared" si="15"/>
        <v>3.225806451612903</v>
      </c>
      <c r="AG19" s="52">
        <f t="shared" si="16"/>
        <v>12.903225806451612</v>
      </c>
      <c r="AH19" s="52">
        <f t="shared" si="17"/>
        <v>12.903225806451612</v>
      </c>
      <c r="AI19" s="52">
        <f t="shared" si="18"/>
        <v>3.225806451612903</v>
      </c>
      <c r="AJ19" s="52">
        <f t="shared" si="19"/>
        <v>9.67741935483871</v>
      </c>
      <c r="AK19" s="52">
        <f t="shared" si="20"/>
        <v>0</v>
      </c>
      <c r="AL19" s="52">
        <f t="shared" si="21"/>
        <v>0</v>
      </c>
      <c r="AM19" s="52">
        <f t="shared" si="22"/>
        <v>0</v>
      </c>
      <c r="AN19" s="52">
        <f t="shared" si="23"/>
        <v>9.67741935483871</v>
      </c>
      <c r="AO19" s="52">
        <f t="shared" si="2"/>
        <v>0</v>
      </c>
      <c r="AP19" s="52">
        <f t="shared" si="3"/>
        <v>6.4516129032258061</v>
      </c>
      <c r="AQ19" s="52">
        <f t="shared" si="4"/>
        <v>0</v>
      </c>
      <c r="AR19" s="52">
        <f t="shared" si="5"/>
        <v>3.225806451612903</v>
      </c>
      <c r="AS19" s="52">
        <f t="shared" si="6"/>
        <v>0</v>
      </c>
      <c r="AT19" s="52">
        <f t="shared" si="7"/>
        <v>3.225806451612903</v>
      </c>
      <c r="AU19" s="52">
        <f t="shared" si="8"/>
        <v>0</v>
      </c>
      <c r="AV19" s="52">
        <f t="shared" si="9"/>
        <v>0</v>
      </c>
      <c r="AW19" s="52">
        <f t="shared" si="10"/>
        <v>3.225806451612903</v>
      </c>
      <c r="AX19" s="52">
        <v>15.196078431372548</v>
      </c>
    </row>
    <row r="20" spans="1:50" x14ac:dyDescent="0.25">
      <c r="A20" s="49">
        <v>573116</v>
      </c>
      <c r="B20" s="50" t="s">
        <v>18</v>
      </c>
      <c r="C20" s="14">
        <v>64</v>
      </c>
      <c r="D20" s="14">
        <v>8</v>
      </c>
      <c r="E20" s="14">
        <v>9</v>
      </c>
      <c r="F20" s="14">
        <v>0</v>
      </c>
      <c r="G20" s="14">
        <v>8</v>
      </c>
      <c r="H20" s="51">
        <v>1</v>
      </c>
      <c r="I20" s="51">
        <v>0</v>
      </c>
      <c r="J20" s="12">
        <v>6</v>
      </c>
      <c r="K20" s="12">
        <v>8</v>
      </c>
      <c r="L20" s="51">
        <v>1</v>
      </c>
      <c r="M20" s="12">
        <v>4</v>
      </c>
      <c r="N20" s="51">
        <v>1</v>
      </c>
      <c r="O20" s="51">
        <v>1</v>
      </c>
      <c r="P20" s="51">
        <v>1</v>
      </c>
      <c r="Q20" s="51">
        <v>7</v>
      </c>
      <c r="R20" s="51">
        <v>0</v>
      </c>
      <c r="S20" s="12">
        <v>5</v>
      </c>
      <c r="T20" s="51">
        <v>1</v>
      </c>
      <c r="U20" s="12">
        <v>2</v>
      </c>
      <c r="V20" s="12">
        <v>2</v>
      </c>
      <c r="W20" s="12">
        <v>5</v>
      </c>
      <c r="X20" s="12">
        <v>0</v>
      </c>
      <c r="Y20" s="51">
        <v>0</v>
      </c>
      <c r="Z20" s="12">
        <v>3</v>
      </c>
      <c r="AA20" s="52">
        <f t="shared" si="1"/>
        <v>12.5</v>
      </c>
      <c r="AB20" s="52">
        <f t="shared" si="11"/>
        <v>14.0625</v>
      </c>
      <c r="AC20" s="52">
        <f t="shared" si="12"/>
        <v>0</v>
      </c>
      <c r="AD20" s="52">
        <f t="shared" si="13"/>
        <v>12.5</v>
      </c>
      <c r="AE20" s="52">
        <f t="shared" si="14"/>
        <v>1.5625</v>
      </c>
      <c r="AF20" s="52">
        <f t="shared" si="15"/>
        <v>0</v>
      </c>
      <c r="AG20" s="52">
        <f t="shared" si="16"/>
        <v>9.375</v>
      </c>
      <c r="AH20" s="52">
        <f t="shared" si="17"/>
        <v>12.5</v>
      </c>
      <c r="AI20" s="52">
        <f t="shared" si="18"/>
        <v>1.5625</v>
      </c>
      <c r="AJ20" s="52">
        <f t="shared" si="19"/>
        <v>6.25</v>
      </c>
      <c r="AK20" s="52">
        <f t="shared" si="20"/>
        <v>1.5625</v>
      </c>
      <c r="AL20" s="52">
        <f t="shared" si="21"/>
        <v>1.5625</v>
      </c>
      <c r="AM20" s="52">
        <f t="shared" si="22"/>
        <v>1.5625</v>
      </c>
      <c r="AN20" s="52">
        <f t="shared" si="23"/>
        <v>10.9375</v>
      </c>
      <c r="AO20" s="52">
        <f t="shared" si="2"/>
        <v>0</v>
      </c>
      <c r="AP20" s="52">
        <f t="shared" si="3"/>
        <v>7.8125</v>
      </c>
      <c r="AQ20" s="52">
        <f t="shared" si="4"/>
        <v>1.5625</v>
      </c>
      <c r="AR20" s="52">
        <f t="shared" si="5"/>
        <v>3.125</v>
      </c>
      <c r="AS20" s="52">
        <f t="shared" si="6"/>
        <v>3.125</v>
      </c>
      <c r="AT20" s="52">
        <f t="shared" si="7"/>
        <v>7.8125</v>
      </c>
      <c r="AU20" s="52">
        <f t="shared" si="8"/>
        <v>0</v>
      </c>
      <c r="AV20" s="52">
        <f t="shared" si="9"/>
        <v>0</v>
      </c>
      <c r="AW20" s="52">
        <f t="shared" si="10"/>
        <v>4.6875</v>
      </c>
      <c r="AX20" s="52">
        <v>12.749003984063744</v>
      </c>
    </row>
    <row r="21" spans="1:50" x14ac:dyDescent="0.25">
      <c r="A21" s="49">
        <v>570770</v>
      </c>
      <c r="B21" s="50" t="s">
        <v>19</v>
      </c>
      <c r="C21" s="14">
        <v>34</v>
      </c>
      <c r="D21" s="14">
        <v>2</v>
      </c>
      <c r="E21" s="14">
        <v>5</v>
      </c>
      <c r="F21" s="14">
        <v>0</v>
      </c>
      <c r="G21" s="14">
        <v>5</v>
      </c>
      <c r="H21" s="51">
        <v>0</v>
      </c>
      <c r="I21" s="51">
        <v>0</v>
      </c>
      <c r="J21" s="12">
        <v>5</v>
      </c>
      <c r="K21" s="12">
        <v>13</v>
      </c>
      <c r="L21" s="51">
        <v>1</v>
      </c>
      <c r="M21" s="12">
        <v>0</v>
      </c>
      <c r="N21" s="51">
        <v>0</v>
      </c>
      <c r="O21" s="51">
        <v>1</v>
      </c>
      <c r="P21" s="51">
        <v>1</v>
      </c>
      <c r="Q21" s="51">
        <v>0</v>
      </c>
      <c r="R21" s="51">
        <v>0</v>
      </c>
      <c r="S21" s="12">
        <v>3</v>
      </c>
      <c r="T21" s="51">
        <v>0</v>
      </c>
      <c r="U21" s="12">
        <v>1</v>
      </c>
      <c r="V21" s="12">
        <v>0</v>
      </c>
      <c r="W21" s="12">
        <v>2</v>
      </c>
      <c r="X21" s="12">
        <v>0</v>
      </c>
      <c r="Y21" s="51">
        <v>0</v>
      </c>
      <c r="Z21" s="12">
        <v>0</v>
      </c>
      <c r="AA21" s="52">
        <f t="shared" si="1"/>
        <v>5.8823529411764701</v>
      </c>
      <c r="AB21" s="52">
        <f t="shared" si="11"/>
        <v>14.705882352941178</v>
      </c>
      <c r="AC21" s="52">
        <f t="shared" si="12"/>
        <v>0</v>
      </c>
      <c r="AD21" s="52">
        <f t="shared" si="13"/>
        <v>14.705882352941178</v>
      </c>
      <c r="AE21" s="52">
        <f t="shared" si="14"/>
        <v>0</v>
      </c>
      <c r="AF21" s="52">
        <f t="shared" si="15"/>
        <v>0</v>
      </c>
      <c r="AG21" s="52">
        <f t="shared" si="16"/>
        <v>14.705882352941178</v>
      </c>
      <c r="AH21" s="52">
        <f t="shared" si="17"/>
        <v>38.235294117647058</v>
      </c>
      <c r="AI21" s="52">
        <f t="shared" si="18"/>
        <v>2.9411764705882351</v>
      </c>
      <c r="AJ21" s="52">
        <f t="shared" si="19"/>
        <v>0</v>
      </c>
      <c r="AK21" s="52">
        <f t="shared" si="20"/>
        <v>0</v>
      </c>
      <c r="AL21" s="52">
        <f t="shared" si="21"/>
        <v>2.9411764705882351</v>
      </c>
      <c r="AM21" s="52">
        <f t="shared" si="22"/>
        <v>2.9411764705882351</v>
      </c>
      <c r="AN21" s="52">
        <f t="shared" si="23"/>
        <v>0</v>
      </c>
      <c r="AO21" s="52">
        <f t="shared" si="2"/>
        <v>0</v>
      </c>
      <c r="AP21" s="52">
        <f t="shared" si="3"/>
        <v>8.8235294117647065</v>
      </c>
      <c r="AQ21" s="52">
        <f t="shared" si="4"/>
        <v>0</v>
      </c>
      <c r="AR21" s="52">
        <f t="shared" si="5"/>
        <v>2.9411764705882351</v>
      </c>
      <c r="AS21" s="52">
        <f t="shared" si="6"/>
        <v>0</v>
      </c>
      <c r="AT21" s="52">
        <f t="shared" si="7"/>
        <v>5.8823529411764701</v>
      </c>
      <c r="AU21" s="52">
        <f t="shared" si="8"/>
        <v>0</v>
      </c>
      <c r="AV21" s="52">
        <f t="shared" si="9"/>
        <v>0</v>
      </c>
      <c r="AW21" s="52">
        <f t="shared" si="10"/>
        <v>0</v>
      </c>
      <c r="AX21" s="52">
        <v>20.238095238095237</v>
      </c>
    </row>
    <row r="22" spans="1:50" x14ac:dyDescent="0.25">
      <c r="A22" s="49">
        <v>536261</v>
      </c>
      <c r="B22" s="50" t="s">
        <v>20</v>
      </c>
      <c r="C22" s="14">
        <v>45</v>
      </c>
      <c r="D22" s="14">
        <v>3</v>
      </c>
      <c r="E22" s="14">
        <v>8</v>
      </c>
      <c r="F22" s="14">
        <v>0</v>
      </c>
      <c r="G22" s="14">
        <v>7</v>
      </c>
      <c r="H22" s="51">
        <v>1</v>
      </c>
      <c r="I22" s="51">
        <v>0</v>
      </c>
      <c r="J22" s="12">
        <v>3</v>
      </c>
      <c r="K22" s="12">
        <v>6</v>
      </c>
      <c r="L22" s="51">
        <v>2</v>
      </c>
      <c r="M22" s="12">
        <v>4</v>
      </c>
      <c r="N22" s="51">
        <v>0</v>
      </c>
      <c r="O22" s="51">
        <v>4</v>
      </c>
      <c r="P22" s="51">
        <v>0</v>
      </c>
      <c r="Q22" s="51">
        <v>2</v>
      </c>
      <c r="R22" s="51">
        <v>0</v>
      </c>
      <c r="S22" s="12">
        <v>4</v>
      </c>
      <c r="T22" s="51">
        <v>2</v>
      </c>
      <c r="U22" s="12">
        <v>0</v>
      </c>
      <c r="V22" s="12">
        <v>2</v>
      </c>
      <c r="W22" s="12">
        <v>4</v>
      </c>
      <c r="X22" s="12">
        <v>0</v>
      </c>
      <c r="Y22" s="51">
        <v>0</v>
      </c>
      <c r="Z22" s="12">
        <v>1</v>
      </c>
      <c r="AA22" s="52">
        <f t="shared" si="1"/>
        <v>6.666666666666667</v>
      </c>
      <c r="AB22" s="52">
        <f t="shared" si="11"/>
        <v>17.777777777777779</v>
      </c>
      <c r="AC22" s="52">
        <f t="shared" si="12"/>
        <v>0</v>
      </c>
      <c r="AD22" s="52">
        <f t="shared" si="13"/>
        <v>15.555555555555555</v>
      </c>
      <c r="AE22" s="52">
        <f t="shared" si="14"/>
        <v>2.2222222222222223</v>
      </c>
      <c r="AF22" s="52">
        <f t="shared" si="15"/>
        <v>0</v>
      </c>
      <c r="AG22" s="52">
        <f t="shared" si="16"/>
        <v>6.666666666666667</v>
      </c>
      <c r="AH22" s="52">
        <f t="shared" si="17"/>
        <v>13.333333333333334</v>
      </c>
      <c r="AI22" s="52">
        <f t="shared" si="18"/>
        <v>4.4444444444444446</v>
      </c>
      <c r="AJ22" s="52">
        <f t="shared" si="19"/>
        <v>8.8888888888888893</v>
      </c>
      <c r="AK22" s="52">
        <f t="shared" si="20"/>
        <v>0</v>
      </c>
      <c r="AL22" s="52">
        <f t="shared" si="21"/>
        <v>8.8888888888888893</v>
      </c>
      <c r="AM22" s="52">
        <f t="shared" si="22"/>
        <v>0</v>
      </c>
      <c r="AN22" s="52">
        <f t="shared" si="23"/>
        <v>4.4444444444444446</v>
      </c>
      <c r="AO22" s="52">
        <f t="shared" si="2"/>
        <v>0</v>
      </c>
      <c r="AP22" s="52">
        <f t="shared" si="3"/>
        <v>8.8888888888888893</v>
      </c>
      <c r="AQ22" s="52">
        <f t="shared" si="4"/>
        <v>4.4444444444444446</v>
      </c>
      <c r="AR22" s="52">
        <f t="shared" si="5"/>
        <v>0</v>
      </c>
      <c r="AS22" s="52">
        <f t="shared" si="6"/>
        <v>4.4444444444444446</v>
      </c>
      <c r="AT22" s="52">
        <f t="shared" si="7"/>
        <v>8.8888888888888893</v>
      </c>
      <c r="AU22" s="52">
        <f t="shared" si="8"/>
        <v>0</v>
      </c>
      <c r="AV22" s="52">
        <f t="shared" si="9"/>
        <v>0</v>
      </c>
      <c r="AW22" s="52">
        <f t="shared" si="10"/>
        <v>2.2222222222222223</v>
      </c>
      <c r="AX22" s="52">
        <v>15.901060070671377</v>
      </c>
    </row>
    <row r="23" spans="1:50" x14ac:dyDescent="0.25">
      <c r="A23" s="49">
        <v>573167</v>
      </c>
      <c r="B23" s="50" t="s">
        <v>21</v>
      </c>
      <c r="C23" s="14">
        <v>58</v>
      </c>
      <c r="D23" s="14">
        <v>9</v>
      </c>
      <c r="E23" s="14">
        <v>4</v>
      </c>
      <c r="F23" s="14">
        <v>0</v>
      </c>
      <c r="G23" s="14">
        <v>4</v>
      </c>
      <c r="H23" s="51">
        <v>0</v>
      </c>
      <c r="I23" s="51">
        <v>0</v>
      </c>
      <c r="J23" s="12">
        <v>8</v>
      </c>
      <c r="K23" s="12">
        <v>8</v>
      </c>
      <c r="L23" s="51">
        <v>3</v>
      </c>
      <c r="M23" s="12">
        <v>4</v>
      </c>
      <c r="N23" s="51">
        <v>0</v>
      </c>
      <c r="O23" s="51">
        <v>6</v>
      </c>
      <c r="P23" s="51">
        <v>1</v>
      </c>
      <c r="Q23" s="51">
        <v>4</v>
      </c>
      <c r="R23" s="51">
        <v>1</v>
      </c>
      <c r="S23" s="12">
        <v>3</v>
      </c>
      <c r="T23" s="51">
        <v>2</v>
      </c>
      <c r="U23" s="12">
        <v>1</v>
      </c>
      <c r="V23" s="12">
        <v>0</v>
      </c>
      <c r="W23" s="12">
        <v>4</v>
      </c>
      <c r="X23" s="12">
        <v>0</v>
      </c>
      <c r="Y23" s="51">
        <v>0</v>
      </c>
      <c r="Z23" s="12">
        <v>0</v>
      </c>
      <c r="AA23" s="52">
        <f t="shared" si="1"/>
        <v>15.517241379310345</v>
      </c>
      <c r="AB23" s="52">
        <f t="shared" si="11"/>
        <v>6.8965517241379306</v>
      </c>
      <c r="AC23" s="52">
        <f t="shared" si="12"/>
        <v>0</v>
      </c>
      <c r="AD23" s="52">
        <f t="shared" si="13"/>
        <v>6.8965517241379306</v>
      </c>
      <c r="AE23" s="52">
        <f t="shared" si="14"/>
        <v>0</v>
      </c>
      <c r="AF23" s="52">
        <f t="shared" si="15"/>
        <v>0</v>
      </c>
      <c r="AG23" s="52">
        <f t="shared" si="16"/>
        <v>13.793103448275861</v>
      </c>
      <c r="AH23" s="52">
        <f t="shared" si="17"/>
        <v>13.793103448275861</v>
      </c>
      <c r="AI23" s="52">
        <f t="shared" si="18"/>
        <v>5.1724137931034484</v>
      </c>
      <c r="AJ23" s="52">
        <f t="shared" si="19"/>
        <v>6.8965517241379306</v>
      </c>
      <c r="AK23" s="52">
        <f t="shared" si="20"/>
        <v>0</v>
      </c>
      <c r="AL23" s="52">
        <f t="shared" si="21"/>
        <v>10.344827586206897</v>
      </c>
      <c r="AM23" s="52">
        <f t="shared" si="22"/>
        <v>1.7241379310344827</v>
      </c>
      <c r="AN23" s="52">
        <f t="shared" si="23"/>
        <v>6.8965517241379306</v>
      </c>
      <c r="AO23" s="52">
        <f t="shared" si="2"/>
        <v>1.7241379310344827</v>
      </c>
      <c r="AP23" s="52">
        <f t="shared" si="3"/>
        <v>5.1724137931034484</v>
      </c>
      <c r="AQ23" s="52">
        <f t="shared" si="4"/>
        <v>3.4482758620689653</v>
      </c>
      <c r="AR23" s="52">
        <f t="shared" si="5"/>
        <v>1.7241379310344827</v>
      </c>
      <c r="AS23" s="52">
        <f t="shared" si="6"/>
        <v>0</v>
      </c>
      <c r="AT23" s="52">
        <f t="shared" si="7"/>
        <v>6.8965517241379306</v>
      </c>
      <c r="AU23" s="52">
        <f t="shared" si="8"/>
        <v>0</v>
      </c>
      <c r="AV23" s="52">
        <f t="shared" si="9"/>
        <v>0</v>
      </c>
      <c r="AW23" s="52">
        <f t="shared" si="10"/>
        <v>0</v>
      </c>
      <c r="AX23" s="52">
        <v>12.691466083150985</v>
      </c>
    </row>
    <row r="24" spans="1:50" x14ac:dyDescent="0.25">
      <c r="A24" s="49">
        <v>573205</v>
      </c>
      <c r="B24" s="50" t="s">
        <v>22</v>
      </c>
      <c r="C24" s="14">
        <v>64</v>
      </c>
      <c r="D24" s="14">
        <v>3</v>
      </c>
      <c r="E24" s="14">
        <v>12</v>
      </c>
      <c r="F24" s="14">
        <v>0</v>
      </c>
      <c r="G24" s="14">
        <v>11</v>
      </c>
      <c r="H24" s="51">
        <v>1</v>
      </c>
      <c r="I24" s="51">
        <v>0</v>
      </c>
      <c r="J24" s="12">
        <v>20</v>
      </c>
      <c r="K24" s="12">
        <v>3</v>
      </c>
      <c r="L24" s="51">
        <v>1</v>
      </c>
      <c r="M24" s="12">
        <v>3</v>
      </c>
      <c r="N24" s="51">
        <v>1</v>
      </c>
      <c r="O24" s="51">
        <v>4</v>
      </c>
      <c r="P24" s="51">
        <v>0</v>
      </c>
      <c r="Q24" s="51">
        <v>2</v>
      </c>
      <c r="R24" s="51">
        <v>0</v>
      </c>
      <c r="S24" s="12">
        <v>5</v>
      </c>
      <c r="T24" s="51">
        <v>1</v>
      </c>
      <c r="U24" s="12">
        <v>0</v>
      </c>
      <c r="V24" s="12">
        <v>2</v>
      </c>
      <c r="W24" s="12">
        <v>5</v>
      </c>
      <c r="X24" s="12">
        <v>0</v>
      </c>
      <c r="Y24" s="51">
        <v>0</v>
      </c>
      <c r="Z24" s="51">
        <v>2</v>
      </c>
      <c r="AA24" s="52">
        <f t="shared" si="1"/>
        <v>4.6875</v>
      </c>
      <c r="AB24" s="52">
        <f t="shared" si="11"/>
        <v>18.75</v>
      </c>
      <c r="AC24" s="52">
        <f t="shared" si="12"/>
        <v>0</v>
      </c>
      <c r="AD24" s="52">
        <f t="shared" si="13"/>
        <v>17.1875</v>
      </c>
      <c r="AE24" s="52">
        <f t="shared" si="14"/>
        <v>1.5625</v>
      </c>
      <c r="AF24" s="52">
        <f t="shared" si="15"/>
        <v>0</v>
      </c>
      <c r="AG24" s="52">
        <f t="shared" si="16"/>
        <v>31.25</v>
      </c>
      <c r="AH24" s="52">
        <f t="shared" si="17"/>
        <v>4.6875</v>
      </c>
      <c r="AI24" s="52">
        <f t="shared" si="18"/>
        <v>1.5625</v>
      </c>
      <c r="AJ24" s="52">
        <f t="shared" si="19"/>
        <v>4.6875</v>
      </c>
      <c r="AK24" s="52">
        <f t="shared" si="20"/>
        <v>1.5625</v>
      </c>
      <c r="AL24" s="52">
        <f t="shared" si="21"/>
        <v>6.25</v>
      </c>
      <c r="AM24" s="52">
        <f t="shared" si="22"/>
        <v>0</v>
      </c>
      <c r="AN24" s="52">
        <f t="shared" si="23"/>
        <v>3.125</v>
      </c>
      <c r="AO24" s="52">
        <f t="shared" si="2"/>
        <v>0</v>
      </c>
      <c r="AP24" s="52">
        <f t="shared" si="3"/>
        <v>7.8125</v>
      </c>
      <c r="AQ24" s="52">
        <f t="shared" si="4"/>
        <v>1.5625</v>
      </c>
      <c r="AR24" s="52">
        <f t="shared" si="5"/>
        <v>0</v>
      </c>
      <c r="AS24" s="52">
        <f t="shared" si="6"/>
        <v>3.125</v>
      </c>
      <c r="AT24" s="52">
        <f t="shared" si="7"/>
        <v>7.8125</v>
      </c>
      <c r="AU24" s="52">
        <f t="shared" si="8"/>
        <v>0</v>
      </c>
      <c r="AV24" s="52">
        <f t="shared" si="9"/>
        <v>0</v>
      </c>
      <c r="AW24" s="52">
        <f t="shared" si="10"/>
        <v>3.125</v>
      </c>
      <c r="AX24" s="52">
        <v>12.549019607843137</v>
      </c>
    </row>
    <row r="25" spans="1:50" x14ac:dyDescent="0.25">
      <c r="A25" s="49">
        <v>536326</v>
      </c>
      <c r="B25" s="50" t="s">
        <v>23</v>
      </c>
      <c r="C25" s="14">
        <v>1081</v>
      </c>
      <c r="D25" s="14">
        <v>35</v>
      </c>
      <c r="E25" s="14">
        <v>163</v>
      </c>
      <c r="F25" s="14">
        <v>1</v>
      </c>
      <c r="G25" s="14">
        <v>152</v>
      </c>
      <c r="H25" s="51">
        <v>6</v>
      </c>
      <c r="I25" s="51">
        <v>4</v>
      </c>
      <c r="J25" s="12">
        <v>133</v>
      </c>
      <c r="K25" s="12">
        <v>219</v>
      </c>
      <c r="L25" s="51">
        <v>39</v>
      </c>
      <c r="M25" s="12">
        <v>54</v>
      </c>
      <c r="N25" s="51">
        <v>23</v>
      </c>
      <c r="O25" s="51">
        <v>34</v>
      </c>
      <c r="P25" s="51">
        <v>32</v>
      </c>
      <c r="Q25" s="51">
        <v>134</v>
      </c>
      <c r="R25" s="51">
        <v>19</v>
      </c>
      <c r="S25" s="12">
        <v>4</v>
      </c>
      <c r="T25" s="51">
        <v>16</v>
      </c>
      <c r="U25" s="12">
        <v>24</v>
      </c>
      <c r="V25" s="12">
        <v>18</v>
      </c>
      <c r="W25" s="12">
        <v>81</v>
      </c>
      <c r="X25" s="12">
        <v>0</v>
      </c>
      <c r="Y25" s="51">
        <v>0</v>
      </c>
      <c r="Z25" s="12">
        <v>53</v>
      </c>
      <c r="AA25" s="52">
        <f t="shared" si="1"/>
        <v>3.2377428307123033</v>
      </c>
      <c r="AB25" s="52">
        <f t="shared" si="11"/>
        <v>15.0786308973173</v>
      </c>
      <c r="AC25" s="52">
        <f t="shared" si="12"/>
        <v>9.2506938020351537E-2</v>
      </c>
      <c r="AD25" s="52">
        <f t="shared" si="13"/>
        <v>14.061054579093431</v>
      </c>
      <c r="AE25" s="52">
        <f t="shared" si="14"/>
        <v>0.55504162812210911</v>
      </c>
      <c r="AF25" s="52">
        <f t="shared" si="15"/>
        <v>0.37002775208140615</v>
      </c>
      <c r="AG25" s="52">
        <f t="shared" si="16"/>
        <v>12.303422756706754</v>
      </c>
      <c r="AH25" s="52">
        <f t="shared" si="17"/>
        <v>20.259019426456984</v>
      </c>
      <c r="AI25" s="52">
        <f t="shared" si="18"/>
        <v>3.6077705827937097</v>
      </c>
      <c r="AJ25" s="52">
        <f t="shared" si="19"/>
        <v>4.995374653098982</v>
      </c>
      <c r="AK25" s="52">
        <f t="shared" si="20"/>
        <v>2.1276595744680851</v>
      </c>
      <c r="AL25" s="52">
        <f t="shared" si="21"/>
        <v>3.1452358926919519</v>
      </c>
      <c r="AM25" s="52">
        <f t="shared" si="22"/>
        <v>2.9602220166512492</v>
      </c>
      <c r="AN25" s="52">
        <f t="shared" si="23"/>
        <v>12.395929694727105</v>
      </c>
      <c r="AO25" s="52">
        <f t="shared" si="2"/>
        <v>1.7576318223866789</v>
      </c>
      <c r="AP25" s="52">
        <f t="shared" si="3"/>
        <v>0.37002775208140615</v>
      </c>
      <c r="AQ25" s="52">
        <f t="shared" si="4"/>
        <v>1.4801110083256246</v>
      </c>
      <c r="AR25" s="52">
        <f t="shared" si="5"/>
        <v>2.2201665124884364</v>
      </c>
      <c r="AS25" s="52">
        <f t="shared" si="6"/>
        <v>1.6651248843663276</v>
      </c>
      <c r="AT25" s="52">
        <f t="shared" si="7"/>
        <v>7.4930619796484743</v>
      </c>
      <c r="AU25" s="52">
        <f t="shared" si="8"/>
        <v>0</v>
      </c>
      <c r="AV25" s="52">
        <f t="shared" si="9"/>
        <v>0</v>
      </c>
      <c r="AW25" s="52">
        <f t="shared" si="10"/>
        <v>4.9028677150786306</v>
      </c>
      <c r="AX25" s="52">
        <v>12.818688485710897</v>
      </c>
    </row>
    <row r="26" spans="1:50" x14ac:dyDescent="0.25">
      <c r="A26" s="49">
        <v>577324</v>
      </c>
      <c r="B26" s="50" t="s">
        <v>24</v>
      </c>
      <c r="C26" s="14">
        <v>51</v>
      </c>
      <c r="D26" s="14">
        <v>2</v>
      </c>
      <c r="E26" s="14">
        <v>12</v>
      </c>
      <c r="F26" s="14">
        <v>0</v>
      </c>
      <c r="G26" s="14">
        <v>10</v>
      </c>
      <c r="H26" s="51">
        <v>2</v>
      </c>
      <c r="I26" s="51">
        <v>0</v>
      </c>
      <c r="J26" s="12">
        <v>4</v>
      </c>
      <c r="K26" s="12">
        <v>10</v>
      </c>
      <c r="L26" s="51">
        <v>1</v>
      </c>
      <c r="M26" s="12">
        <v>1</v>
      </c>
      <c r="N26" s="51">
        <v>1</v>
      </c>
      <c r="O26" s="51">
        <v>2</v>
      </c>
      <c r="P26" s="51">
        <v>1</v>
      </c>
      <c r="Q26" s="51">
        <v>8</v>
      </c>
      <c r="R26" s="51">
        <v>0</v>
      </c>
      <c r="S26" s="12">
        <v>2</v>
      </c>
      <c r="T26" s="51">
        <v>1</v>
      </c>
      <c r="U26" s="12">
        <v>0</v>
      </c>
      <c r="V26" s="12">
        <v>0</v>
      </c>
      <c r="W26" s="12">
        <v>4</v>
      </c>
      <c r="X26" s="12">
        <v>0</v>
      </c>
      <c r="Y26" s="51">
        <v>0</v>
      </c>
      <c r="Z26" s="51">
        <v>2</v>
      </c>
      <c r="AA26" s="52">
        <f t="shared" si="1"/>
        <v>3.9215686274509802</v>
      </c>
      <c r="AB26" s="52">
        <f t="shared" si="11"/>
        <v>23.52941176470588</v>
      </c>
      <c r="AC26" s="52">
        <f t="shared" si="12"/>
        <v>0</v>
      </c>
      <c r="AD26" s="52">
        <f t="shared" si="13"/>
        <v>19.607843137254903</v>
      </c>
      <c r="AE26" s="52">
        <f t="shared" si="14"/>
        <v>3.9215686274509802</v>
      </c>
      <c r="AF26" s="52">
        <f t="shared" si="15"/>
        <v>0</v>
      </c>
      <c r="AG26" s="52">
        <f t="shared" si="16"/>
        <v>7.8431372549019605</v>
      </c>
      <c r="AH26" s="52">
        <f t="shared" si="17"/>
        <v>19.607843137254903</v>
      </c>
      <c r="AI26" s="52">
        <f t="shared" si="18"/>
        <v>1.9607843137254901</v>
      </c>
      <c r="AJ26" s="52">
        <f t="shared" si="19"/>
        <v>1.9607843137254901</v>
      </c>
      <c r="AK26" s="52">
        <f t="shared" si="20"/>
        <v>1.9607843137254901</v>
      </c>
      <c r="AL26" s="52">
        <f t="shared" si="21"/>
        <v>3.9215686274509802</v>
      </c>
      <c r="AM26" s="52">
        <f t="shared" si="22"/>
        <v>1.9607843137254901</v>
      </c>
      <c r="AN26" s="52">
        <f t="shared" si="23"/>
        <v>15.686274509803921</v>
      </c>
      <c r="AO26" s="52">
        <f t="shared" si="2"/>
        <v>0</v>
      </c>
      <c r="AP26" s="52">
        <f t="shared" si="3"/>
        <v>3.9215686274509802</v>
      </c>
      <c r="AQ26" s="52">
        <f t="shared" si="4"/>
        <v>1.9607843137254901</v>
      </c>
      <c r="AR26" s="52">
        <f t="shared" si="5"/>
        <v>0</v>
      </c>
      <c r="AS26" s="52">
        <f t="shared" si="6"/>
        <v>0</v>
      </c>
      <c r="AT26" s="52">
        <f t="shared" si="7"/>
        <v>7.8431372549019605</v>
      </c>
      <c r="AU26" s="52">
        <f t="shared" si="8"/>
        <v>0</v>
      </c>
      <c r="AV26" s="52">
        <f t="shared" si="9"/>
        <v>0</v>
      </c>
      <c r="AW26" s="52">
        <f t="shared" si="10"/>
        <v>3.9215686274509802</v>
      </c>
      <c r="AX26" s="52">
        <v>12.200956937799043</v>
      </c>
    </row>
    <row r="27" spans="1:50" x14ac:dyDescent="0.25">
      <c r="A27" s="49">
        <v>565822</v>
      </c>
      <c r="B27" s="50" t="s">
        <v>25</v>
      </c>
      <c r="C27" s="14">
        <v>11</v>
      </c>
      <c r="D27" s="14">
        <v>2</v>
      </c>
      <c r="E27" s="14">
        <v>3</v>
      </c>
      <c r="F27" s="14">
        <v>0</v>
      </c>
      <c r="G27" s="14">
        <v>3</v>
      </c>
      <c r="H27" s="51">
        <v>0</v>
      </c>
      <c r="I27" s="51">
        <v>0</v>
      </c>
      <c r="J27" s="12">
        <v>1</v>
      </c>
      <c r="K27" s="12">
        <v>0</v>
      </c>
      <c r="L27" s="51">
        <v>1</v>
      </c>
      <c r="M27" s="12">
        <v>0</v>
      </c>
      <c r="N27" s="51">
        <v>1</v>
      </c>
      <c r="O27" s="51">
        <v>0</v>
      </c>
      <c r="P27" s="51">
        <v>1</v>
      </c>
      <c r="Q27" s="51">
        <v>0</v>
      </c>
      <c r="R27" s="51">
        <v>0</v>
      </c>
      <c r="S27" s="12">
        <v>1</v>
      </c>
      <c r="T27" s="51">
        <v>0</v>
      </c>
      <c r="U27" s="12">
        <v>0</v>
      </c>
      <c r="V27" s="12">
        <v>0</v>
      </c>
      <c r="W27" s="12">
        <v>0</v>
      </c>
      <c r="X27" s="12">
        <v>0</v>
      </c>
      <c r="Y27" s="51">
        <v>0</v>
      </c>
      <c r="Z27" s="12">
        <v>1</v>
      </c>
      <c r="AA27" s="52">
        <f t="shared" si="1"/>
        <v>18.181818181818183</v>
      </c>
      <c r="AB27" s="52">
        <f t="shared" si="11"/>
        <v>27.27272727272727</v>
      </c>
      <c r="AC27" s="52">
        <f t="shared" si="12"/>
        <v>0</v>
      </c>
      <c r="AD27" s="52">
        <f t="shared" si="13"/>
        <v>27.27272727272727</v>
      </c>
      <c r="AE27" s="52">
        <f t="shared" si="14"/>
        <v>0</v>
      </c>
      <c r="AF27" s="52">
        <f t="shared" si="15"/>
        <v>0</v>
      </c>
      <c r="AG27" s="52">
        <f t="shared" si="16"/>
        <v>9.0909090909090917</v>
      </c>
      <c r="AH27" s="52">
        <f t="shared" si="17"/>
        <v>0</v>
      </c>
      <c r="AI27" s="52">
        <f t="shared" si="18"/>
        <v>9.0909090909090917</v>
      </c>
      <c r="AJ27" s="52">
        <f t="shared" si="19"/>
        <v>0</v>
      </c>
      <c r="AK27" s="52">
        <f t="shared" si="20"/>
        <v>9.0909090909090917</v>
      </c>
      <c r="AL27" s="52">
        <f t="shared" si="21"/>
        <v>0</v>
      </c>
      <c r="AM27" s="52">
        <f t="shared" si="22"/>
        <v>9.0909090909090917</v>
      </c>
      <c r="AN27" s="52">
        <f t="shared" si="23"/>
        <v>0</v>
      </c>
      <c r="AO27" s="52">
        <f t="shared" si="2"/>
        <v>0</v>
      </c>
      <c r="AP27" s="52">
        <f t="shared" si="3"/>
        <v>9.0909090909090917</v>
      </c>
      <c r="AQ27" s="52">
        <f t="shared" si="4"/>
        <v>0</v>
      </c>
      <c r="AR27" s="52">
        <f t="shared" si="5"/>
        <v>0</v>
      </c>
      <c r="AS27" s="52">
        <f t="shared" si="6"/>
        <v>0</v>
      </c>
      <c r="AT27" s="52">
        <f t="shared" si="7"/>
        <v>0</v>
      </c>
      <c r="AU27" s="52">
        <f t="shared" si="8"/>
        <v>0</v>
      </c>
      <c r="AV27" s="52">
        <f t="shared" si="9"/>
        <v>0</v>
      </c>
      <c r="AW27" s="52">
        <f t="shared" si="10"/>
        <v>9.0909090909090917</v>
      </c>
      <c r="AX27" s="52">
        <v>11.578947368421053</v>
      </c>
    </row>
    <row r="28" spans="1:50" x14ac:dyDescent="0.25">
      <c r="A28" s="49">
        <v>571865</v>
      </c>
      <c r="B28" s="50" t="s">
        <v>26</v>
      </c>
      <c r="C28" s="14">
        <v>24</v>
      </c>
      <c r="D28" s="14">
        <v>2</v>
      </c>
      <c r="E28" s="14">
        <v>2</v>
      </c>
      <c r="F28" s="14">
        <v>0</v>
      </c>
      <c r="G28" s="14">
        <v>2</v>
      </c>
      <c r="H28" s="51">
        <v>0</v>
      </c>
      <c r="I28" s="51">
        <v>0</v>
      </c>
      <c r="J28" s="12">
        <v>2</v>
      </c>
      <c r="K28" s="12">
        <v>2</v>
      </c>
      <c r="L28" s="51">
        <v>0</v>
      </c>
      <c r="M28" s="12">
        <v>3</v>
      </c>
      <c r="N28" s="51">
        <v>0</v>
      </c>
      <c r="O28" s="51">
        <v>0</v>
      </c>
      <c r="P28" s="51">
        <v>0</v>
      </c>
      <c r="Q28" s="51">
        <v>6</v>
      </c>
      <c r="R28" s="51">
        <v>0</v>
      </c>
      <c r="S28" s="12">
        <v>2</v>
      </c>
      <c r="T28" s="51">
        <v>1</v>
      </c>
      <c r="U28" s="12">
        <v>1</v>
      </c>
      <c r="V28" s="12">
        <v>2</v>
      </c>
      <c r="W28" s="12">
        <v>1</v>
      </c>
      <c r="X28" s="12">
        <v>0</v>
      </c>
      <c r="Y28" s="51">
        <v>0</v>
      </c>
      <c r="Z28" s="12">
        <v>0</v>
      </c>
      <c r="AA28" s="52">
        <f t="shared" si="1"/>
        <v>8.3333333333333321</v>
      </c>
      <c r="AB28" s="52">
        <f t="shared" si="11"/>
        <v>8.3333333333333321</v>
      </c>
      <c r="AC28" s="52">
        <f t="shared" si="12"/>
        <v>0</v>
      </c>
      <c r="AD28" s="52">
        <f t="shared" si="13"/>
        <v>8.3333333333333321</v>
      </c>
      <c r="AE28" s="52">
        <f t="shared" si="14"/>
        <v>0</v>
      </c>
      <c r="AF28" s="52">
        <f t="shared" si="15"/>
        <v>0</v>
      </c>
      <c r="AG28" s="52">
        <f t="shared" si="16"/>
        <v>8.3333333333333321</v>
      </c>
      <c r="AH28" s="52">
        <f t="shared" si="17"/>
        <v>8.3333333333333321</v>
      </c>
      <c r="AI28" s="52">
        <f t="shared" si="18"/>
        <v>0</v>
      </c>
      <c r="AJ28" s="52">
        <f t="shared" si="19"/>
        <v>12.5</v>
      </c>
      <c r="AK28" s="52">
        <f t="shared" si="20"/>
        <v>0</v>
      </c>
      <c r="AL28" s="52">
        <f t="shared" si="21"/>
        <v>0</v>
      </c>
      <c r="AM28" s="52">
        <f t="shared" si="22"/>
        <v>0</v>
      </c>
      <c r="AN28" s="52">
        <f t="shared" si="23"/>
        <v>25</v>
      </c>
      <c r="AO28" s="52">
        <f t="shared" si="2"/>
        <v>0</v>
      </c>
      <c r="AP28" s="52">
        <f t="shared" si="3"/>
        <v>8.3333333333333321</v>
      </c>
      <c r="AQ28" s="52">
        <f t="shared" si="4"/>
        <v>4.1666666666666661</v>
      </c>
      <c r="AR28" s="52">
        <f t="shared" si="5"/>
        <v>4.1666666666666661</v>
      </c>
      <c r="AS28" s="52">
        <f t="shared" si="6"/>
        <v>8.3333333333333321</v>
      </c>
      <c r="AT28" s="52">
        <f t="shared" si="7"/>
        <v>4.1666666666666661</v>
      </c>
      <c r="AU28" s="52">
        <f t="shared" si="8"/>
        <v>0</v>
      </c>
      <c r="AV28" s="52">
        <f t="shared" si="9"/>
        <v>0</v>
      </c>
      <c r="AW28" s="52">
        <f t="shared" si="10"/>
        <v>0</v>
      </c>
      <c r="AX28" s="52">
        <v>14.545454545454545</v>
      </c>
    </row>
    <row r="29" spans="1:50" x14ac:dyDescent="0.25">
      <c r="A29" s="49">
        <v>571997</v>
      </c>
      <c r="B29" s="50" t="s">
        <v>27</v>
      </c>
      <c r="C29" s="14">
        <v>4</v>
      </c>
      <c r="D29" s="14">
        <v>1</v>
      </c>
      <c r="E29" s="14">
        <v>0</v>
      </c>
      <c r="F29" s="14">
        <v>0</v>
      </c>
      <c r="G29" s="14">
        <v>0</v>
      </c>
      <c r="H29" s="51">
        <v>0</v>
      </c>
      <c r="I29" s="51">
        <v>0</v>
      </c>
      <c r="J29" s="12">
        <v>0</v>
      </c>
      <c r="K29" s="12">
        <v>1</v>
      </c>
      <c r="L29" s="51">
        <v>0</v>
      </c>
      <c r="M29" s="12">
        <v>0</v>
      </c>
      <c r="N29" s="51">
        <v>0</v>
      </c>
      <c r="O29" s="51">
        <v>0</v>
      </c>
      <c r="P29" s="51">
        <v>0</v>
      </c>
      <c r="Q29" s="51">
        <v>1</v>
      </c>
      <c r="R29" s="51">
        <v>0</v>
      </c>
      <c r="S29" s="12">
        <v>1</v>
      </c>
      <c r="T29" s="51">
        <v>0</v>
      </c>
      <c r="U29" s="12">
        <v>0</v>
      </c>
      <c r="V29" s="12">
        <v>0</v>
      </c>
      <c r="W29" s="12">
        <v>0</v>
      </c>
      <c r="X29" s="12">
        <v>0</v>
      </c>
      <c r="Y29" s="51">
        <v>0</v>
      </c>
      <c r="Z29" s="51">
        <v>0</v>
      </c>
      <c r="AA29" s="52">
        <f t="shared" si="1"/>
        <v>25</v>
      </c>
      <c r="AB29" s="52">
        <f t="shared" si="11"/>
        <v>0</v>
      </c>
      <c r="AC29" s="52">
        <f t="shared" si="12"/>
        <v>0</v>
      </c>
      <c r="AD29" s="52">
        <f t="shared" si="13"/>
        <v>0</v>
      </c>
      <c r="AE29" s="52">
        <f t="shared" si="14"/>
        <v>0</v>
      </c>
      <c r="AF29" s="52">
        <f t="shared" si="15"/>
        <v>0</v>
      </c>
      <c r="AG29" s="52">
        <f t="shared" si="16"/>
        <v>0</v>
      </c>
      <c r="AH29" s="52">
        <f t="shared" si="17"/>
        <v>25</v>
      </c>
      <c r="AI29" s="52">
        <f t="shared" si="18"/>
        <v>0</v>
      </c>
      <c r="AJ29" s="52">
        <f t="shared" si="19"/>
        <v>0</v>
      </c>
      <c r="AK29" s="52">
        <f t="shared" si="20"/>
        <v>0</v>
      </c>
      <c r="AL29" s="52">
        <f t="shared" si="21"/>
        <v>0</v>
      </c>
      <c r="AM29" s="52">
        <f t="shared" si="22"/>
        <v>0</v>
      </c>
      <c r="AN29" s="52">
        <f t="shared" si="23"/>
        <v>25</v>
      </c>
      <c r="AO29" s="52">
        <f t="shared" si="2"/>
        <v>0</v>
      </c>
      <c r="AP29" s="52">
        <f t="shared" si="3"/>
        <v>25</v>
      </c>
      <c r="AQ29" s="52">
        <f t="shared" si="4"/>
        <v>0</v>
      </c>
      <c r="AR29" s="52">
        <f t="shared" si="5"/>
        <v>0</v>
      </c>
      <c r="AS29" s="52">
        <f t="shared" si="6"/>
        <v>0</v>
      </c>
      <c r="AT29" s="52">
        <f t="shared" si="7"/>
        <v>0</v>
      </c>
      <c r="AU29" s="52">
        <f t="shared" si="8"/>
        <v>0</v>
      </c>
      <c r="AV29" s="52">
        <f t="shared" si="9"/>
        <v>0</v>
      </c>
      <c r="AW29" s="52">
        <f t="shared" si="10"/>
        <v>0</v>
      </c>
      <c r="AX29" s="52">
        <v>6.666666666666667</v>
      </c>
    </row>
    <row r="30" spans="1:50" x14ac:dyDescent="0.25">
      <c r="A30" s="49">
        <v>577367</v>
      </c>
      <c r="B30" s="50" t="s">
        <v>28</v>
      </c>
      <c r="C30" s="14">
        <v>22</v>
      </c>
      <c r="D30" s="14">
        <v>8</v>
      </c>
      <c r="E30" s="14">
        <v>4</v>
      </c>
      <c r="F30" s="14">
        <v>0</v>
      </c>
      <c r="G30" s="14">
        <v>3</v>
      </c>
      <c r="H30" s="51">
        <v>1</v>
      </c>
      <c r="I30" s="51">
        <v>0</v>
      </c>
      <c r="J30" s="12">
        <v>0</v>
      </c>
      <c r="K30" s="12">
        <v>4</v>
      </c>
      <c r="L30" s="51">
        <v>0</v>
      </c>
      <c r="M30" s="12">
        <v>0</v>
      </c>
      <c r="N30" s="51">
        <v>0</v>
      </c>
      <c r="O30" s="51">
        <v>1</v>
      </c>
      <c r="P30" s="51">
        <v>0</v>
      </c>
      <c r="Q30" s="51">
        <v>1</v>
      </c>
      <c r="R30" s="51">
        <v>0</v>
      </c>
      <c r="S30" s="12">
        <v>1</v>
      </c>
      <c r="T30" s="51">
        <v>1</v>
      </c>
      <c r="U30" s="12">
        <v>0</v>
      </c>
      <c r="V30" s="12">
        <v>0</v>
      </c>
      <c r="W30" s="12">
        <v>2</v>
      </c>
      <c r="X30" s="12">
        <v>0</v>
      </c>
      <c r="Y30" s="51">
        <v>0</v>
      </c>
      <c r="Z30" s="51">
        <v>0</v>
      </c>
      <c r="AA30" s="52">
        <f t="shared" si="1"/>
        <v>36.363636363636367</v>
      </c>
      <c r="AB30" s="52">
        <f t="shared" si="11"/>
        <v>18.181818181818183</v>
      </c>
      <c r="AC30" s="52">
        <f t="shared" si="12"/>
        <v>0</v>
      </c>
      <c r="AD30" s="52">
        <f t="shared" si="13"/>
        <v>13.636363636363635</v>
      </c>
      <c r="AE30" s="52">
        <f t="shared" si="14"/>
        <v>4.5454545454545459</v>
      </c>
      <c r="AF30" s="52">
        <f t="shared" si="15"/>
        <v>0</v>
      </c>
      <c r="AG30" s="52">
        <f t="shared" si="16"/>
        <v>0</v>
      </c>
      <c r="AH30" s="52">
        <f t="shared" si="17"/>
        <v>18.181818181818183</v>
      </c>
      <c r="AI30" s="52">
        <f t="shared" si="18"/>
        <v>0</v>
      </c>
      <c r="AJ30" s="52">
        <f t="shared" si="19"/>
        <v>0</v>
      </c>
      <c r="AK30" s="52">
        <f t="shared" si="20"/>
        <v>0</v>
      </c>
      <c r="AL30" s="52">
        <f t="shared" si="21"/>
        <v>4.5454545454545459</v>
      </c>
      <c r="AM30" s="52">
        <f t="shared" si="22"/>
        <v>0</v>
      </c>
      <c r="AN30" s="52">
        <f t="shared" si="23"/>
        <v>4.5454545454545459</v>
      </c>
      <c r="AO30" s="52">
        <f t="shared" si="2"/>
        <v>0</v>
      </c>
      <c r="AP30" s="52">
        <f t="shared" si="3"/>
        <v>4.5454545454545459</v>
      </c>
      <c r="AQ30" s="52">
        <f t="shared" si="4"/>
        <v>4.5454545454545459</v>
      </c>
      <c r="AR30" s="52">
        <f t="shared" si="5"/>
        <v>0</v>
      </c>
      <c r="AS30" s="52">
        <f t="shared" si="6"/>
        <v>0</v>
      </c>
      <c r="AT30" s="52">
        <f t="shared" si="7"/>
        <v>9.0909090909090917</v>
      </c>
      <c r="AU30" s="52">
        <f t="shared" si="8"/>
        <v>0</v>
      </c>
      <c r="AV30" s="52">
        <f t="shared" si="9"/>
        <v>0</v>
      </c>
      <c r="AW30" s="52">
        <f t="shared" si="10"/>
        <v>0</v>
      </c>
      <c r="AX30" s="52">
        <v>12.154696132596685</v>
      </c>
    </row>
    <row r="31" spans="1:50" x14ac:dyDescent="0.25">
      <c r="A31" s="49">
        <v>573264</v>
      </c>
      <c r="B31" s="50" t="s">
        <v>29</v>
      </c>
      <c r="C31" s="14">
        <v>18</v>
      </c>
      <c r="D31" s="14">
        <v>1</v>
      </c>
      <c r="E31" s="14">
        <v>3</v>
      </c>
      <c r="F31" s="14">
        <v>0</v>
      </c>
      <c r="G31" s="14">
        <v>3</v>
      </c>
      <c r="H31" s="51">
        <v>0</v>
      </c>
      <c r="I31" s="51">
        <v>0</v>
      </c>
      <c r="J31" s="12">
        <v>5</v>
      </c>
      <c r="K31" s="12">
        <v>1</v>
      </c>
      <c r="L31" s="51">
        <v>1</v>
      </c>
      <c r="M31" s="12">
        <v>1</v>
      </c>
      <c r="N31" s="51">
        <v>1</v>
      </c>
      <c r="O31" s="51">
        <v>1</v>
      </c>
      <c r="P31" s="51">
        <v>0</v>
      </c>
      <c r="Q31" s="51">
        <v>0</v>
      </c>
      <c r="R31" s="51">
        <v>0</v>
      </c>
      <c r="S31" s="12">
        <v>2</v>
      </c>
      <c r="T31" s="51">
        <v>1</v>
      </c>
      <c r="U31" s="12">
        <v>0</v>
      </c>
      <c r="V31" s="12">
        <v>0</v>
      </c>
      <c r="W31" s="12">
        <v>1</v>
      </c>
      <c r="X31" s="12">
        <v>0</v>
      </c>
      <c r="Y31" s="51">
        <v>0</v>
      </c>
      <c r="Z31" s="12">
        <v>0</v>
      </c>
      <c r="AA31" s="52">
        <f t="shared" si="1"/>
        <v>5.5555555555555554</v>
      </c>
      <c r="AB31" s="52">
        <f t="shared" si="11"/>
        <v>16.666666666666664</v>
      </c>
      <c r="AC31" s="52">
        <f t="shared" si="12"/>
        <v>0</v>
      </c>
      <c r="AD31" s="52">
        <f t="shared" si="13"/>
        <v>16.666666666666664</v>
      </c>
      <c r="AE31" s="52">
        <f t="shared" si="14"/>
        <v>0</v>
      </c>
      <c r="AF31" s="52">
        <f t="shared" si="15"/>
        <v>0</v>
      </c>
      <c r="AG31" s="52">
        <f t="shared" si="16"/>
        <v>27.777777777777779</v>
      </c>
      <c r="AH31" s="52">
        <f t="shared" si="17"/>
        <v>5.5555555555555554</v>
      </c>
      <c r="AI31" s="52">
        <f t="shared" si="18"/>
        <v>5.5555555555555554</v>
      </c>
      <c r="AJ31" s="52">
        <f t="shared" si="19"/>
        <v>5.5555555555555554</v>
      </c>
      <c r="AK31" s="52">
        <f t="shared" si="20"/>
        <v>5.5555555555555554</v>
      </c>
      <c r="AL31" s="52">
        <f t="shared" si="21"/>
        <v>5.5555555555555554</v>
      </c>
      <c r="AM31" s="52">
        <f t="shared" si="22"/>
        <v>0</v>
      </c>
      <c r="AN31" s="52">
        <f t="shared" si="23"/>
        <v>0</v>
      </c>
      <c r="AO31" s="52">
        <f t="shared" si="2"/>
        <v>0</v>
      </c>
      <c r="AP31" s="52">
        <f t="shared" si="3"/>
        <v>11.111111111111111</v>
      </c>
      <c r="AQ31" s="52">
        <f t="shared" si="4"/>
        <v>5.5555555555555554</v>
      </c>
      <c r="AR31" s="52">
        <f t="shared" si="5"/>
        <v>0</v>
      </c>
      <c r="AS31" s="52">
        <f t="shared" si="6"/>
        <v>0</v>
      </c>
      <c r="AT31" s="52">
        <f t="shared" si="7"/>
        <v>5.5555555555555554</v>
      </c>
      <c r="AU31" s="52">
        <f t="shared" si="8"/>
        <v>0</v>
      </c>
      <c r="AV31" s="52">
        <f t="shared" si="9"/>
        <v>0</v>
      </c>
      <c r="AW31" s="52">
        <f t="shared" si="10"/>
        <v>0</v>
      </c>
      <c r="AX31" s="52">
        <v>8.1447963800904972</v>
      </c>
    </row>
    <row r="32" spans="1:50" x14ac:dyDescent="0.25">
      <c r="A32" s="49">
        <v>570923</v>
      </c>
      <c r="B32" s="50" t="s">
        <v>30</v>
      </c>
      <c r="C32" s="14">
        <v>21</v>
      </c>
      <c r="D32" s="14">
        <v>4</v>
      </c>
      <c r="E32" s="14">
        <v>6</v>
      </c>
      <c r="F32" s="14">
        <v>0</v>
      </c>
      <c r="G32" s="14">
        <v>6</v>
      </c>
      <c r="H32" s="51">
        <v>0</v>
      </c>
      <c r="I32" s="51">
        <v>0</v>
      </c>
      <c r="J32" s="12">
        <v>0</v>
      </c>
      <c r="K32" s="12">
        <v>3</v>
      </c>
      <c r="L32" s="51">
        <v>1</v>
      </c>
      <c r="M32" s="12">
        <v>2</v>
      </c>
      <c r="N32" s="51">
        <v>0</v>
      </c>
      <c r="O32" s="51">
        <v>1</v>
      </c>
      <c r="P32" s="51">
        <v>0</v>
      </c>
      <c r="Q32" s="51">
        <v>1</v>
      </c>
      <c r="R32" s="51">
        <v>1</v>
      </c>
      <c r="S32" s="12">
        <v>2</v>
      </c>
      <c r="T32" s="51">
        <v>0</v>
      </c>
      <c r="U32" s="12">
        <v>0</v>
      </c>
      <c r="V32" s="12">
        <v>0</v>
      </c>
      <c r="W32" s="12">
        <v>0</v>
      </c>
      <c r="X32" s="12">
        <v>0</v>
      </c>
      <c r="Y32" s="51">
        <v>0</v>
      </c>
      <c r="Z32" s="12">
        <v>0</v>
      </c>
      <c r="AA32" s="52">
        <f t="shared" si="1"/>
        <v>19.047619047619047</v>
      </c>
      <c r="AB32" s="52">
        <f t="shared" si="11"/>
        <v>28.571428571428569</v>
      </c>
      <c r="AC32" s="52">
        <f t="shared" si="12"/>
        <v>0</v>
      </c>
      <c r="AD32" s="52">
        <f t="shared" si="13"/>
        <v>28.571428571428569</v>
      </c>
      <c r="AE32" s="52">
        <f t="shared" si="14"/>
        <v>0</v>
      </c>
      <c r="AF32" s="52">
        <f t="shared" si="15"/>
        <v>0</v>
      </c>
      <c r="AG32" s="52">
        <f t="shared" si="16"/>
        <v>0</v>
      </c>
      <c r="AH32" s="52">
        <f t="shared" si="17"/>
        <v>14.285714285714285</v>
      </c>
      <c r="AI32" s="52">
        <f t="shared" si="18"/>
        <v>4.7619047619047619</v>
      </c>
      <c r="AJ32" s="52">
        <f t="shared" si="19"/>
        <v>9.5238095238095237</v>
      </c>
      <c r="AK32" s="52">
        <f t="shared" si="20"/>
        <v>0</v>
      </c>
      <c r="AL32" s="52">
        <f t="shared" si="21"/>
        <v>4.7619047619047619</v>
      </c>
      <c r="AM32" s="52">
        <f t="shared" si="22"/>
        <v>0</v>
      </c>
      <c r="AN32" s="52">
        <f t="shared" si="23"/>
        <v>4.7619047619047619</v>
      </c>
      <c r="AO32" s="52">
        <f t="shared" si="2"/>
        <v>4.7619047619047619</v>
      </c>
      <c r="AP32" s="52">
        <f t="shared" si="3"/>
        <v>9.5238095238095237</v>
      </c>
      <c r="AQ32" s="52">
        <f t="shared" si="4"/>
        <v>0</v>
      </c>
      <c r="AR32" s="52">
        <f t="shared" si="5"/>
        <v>0</v>
      </c>
      <c r="AS32" s="52">
        <f t="shared" si="6"/>
        <v>0</v>
      </c>
      <c r="AT32" s="52">
        <f t="shared" si="7"/>
        <v>0</v>
      </c>
      <c r="AU32" s="52">
        <f t="shared" si="8"/>
        <v>0</v>
      </c>
      <c r="AV32" s="52">
        <f t="shared" si="9"/>
        <v>0</v>
      </c>
      <c r="AW32" s="52">
        <f t="shared" si="10"/>
        <v>0</v>
      </c>
      <c r="AX32" s="52">
        <v>16.93548387096774</v>
      </c>
    </row>
    <row r="33" spans="1:50" x14ac:dyDescent="0.25">
      <c r="A33" s="49">
        <v>571938</v>
      </c>
      <c r="B33" s="50" t="s">
        <v>31</v>
      </c>
      <c r="C33" s="14">
        <v>49</v>
      </c>
      <c r="D33" s="14">
        <v>8</v>
      </c>
      <c r="E33" s="14">
        <v>3</v>
      </c>
      <c r="F33" s="14">
        <v>0</v>
      </c>
      <c r="G33" s="14">
        <v>3</v>
      </c>
      <c r="H33" s="51">
        <v>0</v>
      </c>
      <c r="I33" s="51">
        <v>0</v>
      </c>
      <c r="J33" s="12">
        <v>5</v>
      </c>
      <c r="K33" s="12">
        <v>11</v>
      </c>
      <c r="L33" s="51">
        <v>0</v>
      </c>
      <c r="M33" s="12">
        <v>1</v>
      </c>
      <c r="N33" s="51">
        <v>2</v>
      </c>
      <c r="O33" s="51">
        <v>3</v>
      </c>
      <c r="P33" s="51">
        <v>0</v>
      </c>
      <c r="Q33" s="51">
        <v>2</v>
      </c>
      <c r="R33" s="51">
        <v>0</v>
      </c>
      <c r="S33" s="12">
        <v>2</v>
      </c>
      <c r="T33" s="51">
        <v>1</v>
      </c>
      <c r="U33" s="12">
        <v>0</v>
      </c>
      <c r="V33" s="12">
        <v>3</v>
      </c>
      <c r="W33" s="12">
        <v>5</v>
      </c>
      <c r="X33" s="12">
        <v>0</v>
      </c>
      <c r="Y33" s="51">
        <v>0</v>
      </c>
      <c r="Z33" s="12">
        <v>3</v>
      </c>
      <c r="AA33" s="52">
        <f t="shared" si="1"/>
        <v>16.326530612244898</v>
      </c>
      <c r="AB33" s="52">
        <f t="shared" si="11"/>
        <v>6.1224489795918364</v>
      </c>
      <c r="AC33" s="52">
        <f t="shared" si="12"/>
        <v>0</v>
      </c>
      <c r="AD33" s="52">
        <f t="shared" si="13"/>
        <v>6.1224489795918364</v>
      </c>
      <c r="AE33" s="52">
        <f t="shared" si="14"/>
        <v>0</v>
      </c>
      <c r="AF33" s="52">
        <f t="shared" si="15"/>
        <v>0</v>
      </c>
      <c r="AG33" s="52">
        <f t="shared" si="16"/>
        <v>10.204081632653061</v>
      </c>
      <c r="AH33" s="52">
        <f t="shared" si="17"/>
        <v>22.448979591836736</v>
      </c>
      <c r="AI33" s="52">
        <f t="shared" si="18"/>
        <v>0</v>
      </c>
      <c r="AJ33" s="52">
        <f t="shared" si="19"/>
        <v>2.0408163265306123</v>
      </c>
      <c r="AK33" s="52">
        <f t="shared" si="20"/>
        <v>4.0816326530612246</v>
      </c>
      <c r="AL33" s="52">
        <f t="shared" si="21"/>
        <v>6.1224489795918364</v>
      </c>
      <c r="AM33" s="52">
        <f t="shared" si="22"/>
        <v>0</v>
      </c>
      <c r="AN33" s="52">
        <f t="shared" si="23"/>
        <v>4.0816326530612246</v>
      </c>
      <c r="AO33" s="52">
        <f t="shared" si="2"/>
        <v>0</v>
      </c>
      <c r="AP33" s="52">
        <f t="shared" si="3"/>
        <v>4.0816326530612246</v>
      </c>
      <c r="AQ33" s="52">
        <f t="shared" si="4"/>
        <v>2.0408163265306123</v>
      </c>
      <c r="AR33" s="52">
        <f t="shared" si="5"/>
        <v>0</v>
      </c>
      <c r="AS33" s="52">
        <f t="shared" si="6"/>
        <v>6.1224489795918364</v>
      </c>
      <c r="AT33" s="52">
        <f t="shared" si="7"/>
        <v>10.204081632653061</v>
      </c>
      <c r="AU33" s="52">
        <f t="shared" si="8"/>
        <v>0</v>
      </c>
      <c r="AV33" s="52">
        <f t="shared" si="9"/>
        <v>0</v>
      </c>
      <c r="AW33" s="52">
        <f t="shared" si="10"/>
        <v>6.1224489795918364</v>
      </c>
      <c r="AX33" s="52">
        <v>18.014705882352942</v>
      </c>
    </row>
    <row r="34" spans="1:50" x14ac:dyDescent="0.25">
      <c r="A34" s="49">
        <v>565636</v>
      </c>
      <c r="B34" s="50" t="s">
        <v>32</v>
      </c>
      <c r="C34" s="14">
        <v>27</v>
      </c>
      <c r="D34" s="14">
        <v>1</v>
      </c>
      <c r="E34" s="14">
        <v>2</v>
      </c>
      <c r="F34" s="14">
        <v>0</v>
      </c>
      <c r="G34" s="14">
        <v>2</v>
      </c>
      <c r="H34" s="51">
        <v>0</v>
      </c>
      <c r="I34" s="51">
        <v>0</v>
      </c>
      <c r="J34" s="12">
        <v>5</v>
      </c>
      <c r="K34" s="12">
        <v>7</v>
      </c>
      <c r="L34" s="51">
        <v>0</v>
      </c>
      <c r="M34" s="12">
        <v>1</v>
      </c>
      <c r="N34" s="51">
        <v>1</v>
      </c>
      <c r="O34" s="51">
        <v>0</v>
      </c>
      <c r="P34" s="51">
        <v>0</v>
      </c>
      <c r="Q34" s="51">
        <v>3</v>
      </c>
      <c r="R34" s="51">
        <v>0</v>
      </c>
      <c r="S34" s="12">
        <v>2</v>
      </c>
      <c r="T34" s="51">
        <v>3</v>
      </c>
      <c r="U34" s="12">
        <v>0</v>
      </c>
      <c r="V34" s="12">
        <v>0</v>
      </c>
      <c r="W34" s="12">
        <v>2</v>
      </c>
      <c r="X34" s="12">
        <v>0</v>
      </c>
      <c r="Y34" s="51">
        <v>0</v>
      </c>
      <c r="Z34" s="51">
        <v>0</v>
      </c>
      <c r="AA34" s="52">
        <f t="shared" si="1"/>
        <v>3.7037037037037033</v>
      </c>
      <c r="AB34" s="52">
        <f t="shared" si="11"/>
        <v>7.4074074074074066</v>
      </c>
      <c r="AC34" s="52">
        <f t="shared" si="12"/>
        <v>0</v>
      </c>
      <c r="AD34" s="52">
        <f t="shared" si="13"/>
        <v>7.4074074074074066</v>
      </c>
      <c r="AE34" s="52">
        <f t="shared" si="14"/>
        <v>0</v>
      </c>
      <c r="AF34" s="52">
        <f t="shared" si="15"/>
        <v>0</v>
      </c>
      <c r="AG34" s="52">
        <f t="shared" si="16"/>
        <v>18.518518518518519</v>
      </c>
      <c r="AH34" s="52">
        <f t="shared" si="17"/>
        <v>25.925925925925924</v>
      </c>
      <c r="AI34" s="52">
        <f t="shared" si="18"/>
        <v>0</v>
      </c>
      <c r="AJ34" s="52">
        <f t="shared" si="19"/>
        <v>3.7037037037037033</v>
      </c>
      <c r="AK34" s="52">
        <f t="shared" si="20"/>
        <v>3.7037037037037033</v>
      </c>
      <c r="AL34" s="52">
        <f t="shared" si="21"/>
        <v>0</v>
      </c>
      <c r="AM34" s="52">
        <f t="shared" si="22"/>
        <v>0</v>
      </c>
      <c r="AN34" s="52">
        <f t="shared" si="23"/>
        <v>11.111111111111111</v>
      </c>
      <c r="AO34" s="52">
        <f t="shared" si="2"/>
        <v>0</v>
      </c>
      <c r="AP34" s="52">
        <f t="shared" si="3"/>
        <v>7.4074074074074066</v>
      </c>
      <c r="AQ34" s="52">
        <f t="shared" si="4"/>
        <v>11.111111111111111</v>
      </c>
      <c r="AR34" s="52">
        <f t="shared" si="5"/>
        <v>0</v>
      </c>
      <c r="AS34" s="52">
        <f t="shared" si="6"/>
        <v>0</v>
      </c>
      <c r="AT34" s="52">
        <f t="shared" si="7"/>
        <v>7.4074074074074066</v>
      </c>
      <c r="AU34" s="52">
        <f t="shared" si="8"/>
        <v>0</v>
      </c>
      <c r="AV34" s="52">
        <f t="shared" si="9"/>
        <v>0</v>
      </c>
      <c r="AW34" s="52">
        <f t="shared" si="10"/>
        <v>0</v>
      </c>
      <c r="AX34" s="52">
        <v>10.505836575875486</v>
      </c>
    </row>
    <row r="35" spans="1:50" x14ac:dyDescent="0.25">
      <c r="A35" s="49">
        <v>573442</v>
      </c>
      <c r="B35" s="50" t="s">
        <v>33</v>
      </c>
      <c r="C35" s="14">
        <v>36</v>
      </c>
      <c r="D35" s="14">
        <v>1</v>
      </c>
      <c r="E35" s="14">
        <v>4</v>
      </c>
      <c r="F35" s="14">
        <v>0</v>
      </c>
      <c r="G35" s="14">
        <v>4</v>
      </c>
      <c r="H35" s="51">
        <v>0</v>
      </c>
      <c r="I35" s="51">
        <v>0</v>
      </c>
      <c r="J35" s="12">
        <v>8</v>
      </c>
      <c r="K35" s="12">
        <v>7</v>
      </c>
      <c r="L35" s="51">
        <v>3</v>
      </c>
      <c r="M35" s="12">
        <v>1</v>
      </c>
      <c r="N35" s="51">
        <v>0</v>
      </c>
      <c r="O35" s="51">
        <v>3</v>
      </c>
      <c r="P35" s="51">
        <v>0</v>
      </c>
      <c r="Q35" s="51">
        <v>2</v>
      </c>
      <c r="R35" s="51">
        <v>0</v>
      </c>
      <c r="S35" s="12">
        <v>3</v>
      </c>
      <c r="T35" s="51">
        <v>0</v>
      </c>
      <c r="U35" s="12">
        <v>0</v>
      </c>
      <c r="V35" s="12">
        <v>0</v>
      </c>
      <c r="W35" s="12">
        <v>3</v>
      </c>
      <c r="X35" s="12">
        <v>0</v>
      </c>
      <c r="Y35" s="51">
        <v>0</v>
      </c>
      <c r="Z35" s="51">
        <v>1</v>
      </c>
      <c r="AA35" s="52">
        <f t="shared" si="1"/>
        <v>2.7777777777777777</v>
      </c>
      <c r="AB35" s="52">
        <f t="shared" si="11"/>
        <v>11.111111111111111</v>
      </c>
      <c r="AC35" s="52">
        <f t="shared" si="12"/>
        <v>0</v>
      </c>
      <c r="AD35" s="52">
        <f t="shared" si="13"/>
        <v>11.111111111111111</v>
      </c>
      <c r="AE35" s="52">
        <f t="shared" si="14"/>
        <v>0</v>
      </c>
      <c r="AF35" s="52">
        <f t="shared" si="15"/>
        <v>0</v>
      </c>
      <c r="AG35" s="52">
        <f t="shared" si="16"/>
        <v>22.222222222222221</v>
      </c>
      <c r="AH35" s="52">
        <f t="shared" si="17"/>
        <v>19.444444444444446</v>
      </c>
      <c r="AI35" s="52">
        <f t="shared" si="18"/>
        <v>8.3333333333333321</v>
      </c>
      <c r="AJ35" s="52">
        <f t="shared" si="19"/>
        <v>2.7777777777777777</v>
      </c>
      <c r="AK35" s="52">
        <f t="shared" si="20"/>
        <v>0</v>
      </c>
      <c r="AL35" s="52">
        <f t="shared" si="21"/>
        <v>8.3333333333333321</v>
      </c>
      <c r="AM35" s="52">
        <f t="shared" si="22"/>
        <v>0</v>
      </c>
      <c r="AN35" s="52">
        <f t="shared" si="23"/>
        <v>5.5555555555555554</v>
      </c>
      <c r="AO35" s="52">
        <f t="shared" si="2"/>
        <v>0</v>
      </c>
      <c r="AP35" s="52">
        <f t="shared" si="3"/>
        <v>8.3333333333333321</v>
      </c>
      <c r="AQ35" s="52">
        <f t="shared" si="4"/>
        <v>0</v>
      </c>
      <c r="AR35" s="52">
        <f t="shared" si="5"/>
        <v>0</v>
      </c>
      <c r="AS35" s="52">
        <f t="shared" si="6"/>
        <v>0</v>
      </c>
      <c r="AT35" s="52">
        <f t="shared" si="7"/>
        <v>8.3333333333333321</v>
      </c>
      <c r="AU35" s="52">
        <f t="shared" si="8"/>
        <v>0</v>
      </c>
      <c r="AV35" s="52">
        <f t="shared" si="9"/>
        <v>0</v>
      </c>
      <c r="AW35" s="52">
        <f t="shared" si="10"/>
        <v>2.7777777777777777</v>
      </c>
      <c r="AX35" s="52">
        <v>13.584905660377359</v>
      </c>
    </row>
    <row r="36" spans="1:50" x14ac:dyDescent="0.25">
      <c r="A36" s="49">
        <v>599573</v>
      </c>
      <c r="B36" s="50" t="s">
        <v>34</v>
      </c>
      <c r="C36" s="14">
        <v>9</v>
      </c>
      <c r="D36" s="14">
        <v>0</v>
      </c>
      <c r="E36" s="14">
        <v>0</v>
      </c>
      <c r="F36" s="14">
        <v>0</v>
      </c>
      <c r="G36" s="14">
        <v>0</v>
      </c>
      <c r="H36" s="51">
        <v>0</v>
      </c>
      <c r="I36" s="51">
        <v>0</v>
      </c>
      <c r="J36" s="12">
        <v>0</v>
      </c>
      <c r="K36" s="12">
        <v>2</v>
      </c>
      <c r="L36" s="51">
        <v>0</v>
      </c>
      <c r="M36" s="12">
        <v>0</v>
      </c>
      <c r="N36" s="51">
        <v>0</v>
      </c>
      <c r="O36" s="51">
        <v>1</v>
      </c>
      <c r="P36" s="51">
        <v>0</v>
      </c>
      <c r="Q36" s="51">
        <v>1</v>
      </c>
      <c r="R36" s="51">
        <v>0</v>
      </c>
      <c r="S36" s="12">
        <v>2</v>
      </c>
      <c r="T36" s="51">
        <v>0</v>
      </c>
      <c r="U36" s="12">
        <v>0</v>
      </c>
      <c r="V36" s="12">
        <v>1</v>
      </c>
      <c r="W36" s="12">
        <v>2</v>
      </c>
      <c r="X36" s="12">
        <v>0</v>
      </c>
      <c r="Y36" s="51">
        <v>0</v>
      </c>
      <c r="Z36" s="12">
        <v>0</v>
      </c>
      <c r="AA36" s="52">
        <f t="shared" si="1"/>
        <v>0</v>
      </c>
      <c r="AB36" s="52">
        <f t="shared" si="11"/>
        <v>0</v>
      </c>
      <c r="AC36" s="52">
        <f t="shared" si="12"/>
        <v>0</v>
      </c>
      <c r="AD36" s="52">
        <f t="shared" si="13"/>
        <v>0</v>
      </c>
      <c r="AE36" s="52">
        <f t="shared" si="14"/>
        <v>0</v>
      </c>
      <c r="AF36" s="52">
        <f t="shared" si="15"/>
        <v>0</v>
      </c>
      <c r="AG36" s="52">
        <f t="shared" si="16"/>
        <v>0</v>
      </c>
      <c r="AH36" s="52">
        <f t="shared" si="17"/>
        <v>22.222222222222221</v>
      </c>
      <c r="AI36" s="52">
        <f t="shared" si="18"/>
        <v>0</v>
      </c>
      <c r="AJ36" s="52">
        <f t="shared" si="19"/>
        <v>0</v>
      </c>
      <c r="AK36" s="52">
        <f t="shared" si="20"/>
        <v>0</v>
      </c>
      <c r="AL36" s="52">
        <f t="shared" si="21"/>
        <v>11.111111111111111</v>
      </c>
      <c r="AM36" s="52">
        <f t="shared" si="22"/>
        <v>0</v>
      </c>
      <c r="AN36" s="52">
        <f t="shared" si="23"/>
        <v>11.111111111111111</v>
      </c>
      <c r="AO36" s="52">
        <f t="shared" si="2"/>
        <v>0</v>
      </c>
      <c r="AP36" s="52">
        <f t="shared" si="3"/>
        <v>22.222222222222221</v>
      </c>
      <c r="AQ36" s="52">
        <f t="shared" si="4"/>
        <v>0</v>
      </c>
      <c r="AR36" s="52">
        <f t="shared" si="5"/>
        <v>0</v>
      </c>
      <c r="AS36" s="52">
        <f t="shared" si="6"/>
        <v>11.111111111111111</v>
      </c>
      <c r="AT36" s="52">
        <f t="shared" si="7"/>
        <v>22.222222222222221</v>
      </c>
      <c r="AU36" s="52">
        <f t="shared" si="8"/>
        <v>0</v>
      </c>
      <c r="AV36" s="52">
        <f t="shared" si="9"/>
        <v>0</v>
      </c>
      <c r="AW36" s="52">
        <f t="shared" si="10"/>
        <v>0</v>
      </c>
      <c r="AX36" s="52">
        <v>8.1818181818181817</v>
      </c>
    </row>
    <row r="37" spans="1:50" x14ac:dyDescent="0.25">
      <c r="A37" s="49">
        <v>573493</v>
      </c>
      <c r="B37" s="50" t="s">
        <v>35</v>
      </c>
      <c r="C37" s="14">
        <v>275</v>
      </c>
      <c r="D37" s="14">
        <v>26</v>
      </c>
      <c r="E37" s="14">
        <v>33</v>
      </c>
      <c r="F37" s="14">
        <v>0</v>
      </c>
      <c r="G37" s="14">
        <v>32</v>
      </c>
      <c r="H37" s="51">
        <v>0</v>
      </c>
      <c r="I37" s="51">
        <v>1</v>
      </c>
      <c r="J37" s="12">
        <v>26</v>
      </c>
      <c r="K37" s="12">
        <v>53</v>
      </c>
      <c r="L37" s="51">
        <v>11</v>
      </c>
      <c r="M37" s="12">
        <v>21</v>
      </c>
      <c r="N37" s="51">
        <v>6</v>
      </c>
      <c r="O37" s="51">
        <v>11</v>
      </c>
      <c r="P37" s="51">
        <v>6</v>
      </c>
      <c r="Q37" s="51">
        <v>29</v>
      </c>
      <c r="R37" s="51">
        <v>3</v>
      </c>
      <c r="S37" s="12">
        <v>2</v>
      </c>
      <c r="T37" s="51">
        <v>4</v>
      </c>
      <c r="U37" s="12">
        <v>6</v>
      </c>
      <c r="V37" s="12">
        <v>2</v>
      </c>
      <c r="W37" s="12">
        <v>30</v>
      </c>
      <c r="X37" s="12">
        <v>0</v>
      </c>
      <c r="Y37" s="51">
        <v>0</v>
      </c>
      <c r="Z37" s="51">
        <v>6</v>
      </c>
      <c r="AA37" s="52">
        <f t="shared" si="1"/>
        <v>9.454545454545455</v>
      </c>
      <c r="AB37" s="52">
        <f t="shared" si="11"/>
        <v>12</v>
      </c>
      <c r="AC37" s="52">
        <f t="shared" si="12"/>
        <v>0</v>
      </c>
      <c r="AD37" s="52">
        <f t="shared" si="13"/>
        <v>11.636363636363637</v>
      </c>
      <c r="AE37" s="52">
        <f t="shared" si="14"/>
        <v>0</v>
      </c>
      <c r="AF37" s="52">
        <f t="shared" si="15"/>
        <v>0.36363636363636365</v>
      </c>
      <c r="AG37" s="52">
        <f t="shared" si="16"/>
        <v>9.454545454545455</v>
      </c>
      <c r="AH37" s="52">
        <f t="shared" si="17"/>
        <v>19.272727272727273</v>
      </c>
      <c r="AI37" s="52">
        <f t="shared" si="18"/>
        <v>4</v>
      </c>
      <c r="AJ37" s="52">
        <f t="shared" si="19"/>
        <v>7.6363636363636367</v>
      </c>
      <c r="AK37" s="52">
        <f t="shared" si="20"/>
        <v>2.1818181818181821</v>
      </c>
      <c r="AL37" s="52">
        <f t="shared" si="21"/>
        <v>4</v>
      </c>
      <c r="AM37" s="52">
        <f t="shared" si="22"/>
        <v>2.1818181818181821</v>
      </c>
      <c r="AN37" s="52">
        <f t="shared" si="23"/>
        <v>10.545454545454545</v>
      </c>
      <c r="AO37" s="52">
        <f t="shared" si="2"/>
        <v>1.0909090909090911</v>
      </c>
      <c r="AP37" s="52">
        <f t="shared" si="3"/>
        <v>0.72727272727272729</v>
      </c>
      <c r="AQ37" s="52">
        <f t="shared" si="4"/>
        <v>1.4545454545454546</v>
      </c>
      <c r="AR37" s="52">
        <f t="shared" si="5"/>
        <v>2.1818181818181821</v>
      </c>
      <c r="AS37" s="52">
        <f t="shared" si="6"/>
        <v>0.72727272727272729</v>
      </c>
      <c r="AT37" s="52">
        <f t="shared" si="7"/>
        <v>10.909090909090908</v>
      </c>
      <c r="AU37" s="52">
        <f t="shared" si="8"/>
        <v>0</v>
      </c>
      <c r="AV37" s="52">
        <f t="shared" si="9"/>
        <v>0</v>
      </c>
      <c r="AW37" s="52">
        <f t="shared" si="10"/>
        <v>2.1818181818181821</v>
      </c>
      <c r="AX37" s="52">
        <v>11.482254697286013</v>
      </c>
    </row>
    <row r="38" spans="1:50" x14ac:dyDescent="0.25">
      <c r="A38" s="49">
        <v>571881</v>
      </c>
      <c r="B38" s="50" t="s">
        <v>36</v>
      </c>
      <c r="C38" s="14">
        <v>16</v>
      </c>
      <c r="D38" s="14">
        <v>2</v>
      </c>
      <c r="E38" s="14">
        <v>1</v>
      </c>
      <c r="F38" s="14">
        <v>0</v>
      </c>
      <c r="G38" s="14">
        <v>1</v>
      </c>
      <c r="H38" s="51">
        <v>0</v>
      </c>
      <c r="I38" s="51">
        <v>0</v>
      </c>
      <c r="J38" s="12">
        <v>1</v>
      </c>
      <c r="K38" s="12">
        <v>2</v>
      </c>
      <c r="L38" s="51">
        <v>1</v>
      </c>
      <c r="M38" s="12">
        <v>2</v>
      </c>
      <c r="N38" s="51">
        <v>0</v>
      </c>
      <c r="O38" s="51">
        <v>1</v>
      </c>
      <c r="P38" s="51">
        <v>0</v>
      </c>
      <c r="Q38" s="51">
        <v>1</v>
      </c>
      <c r="R38" s="51">
        <v>0</v>
      </c>
      <c r="S38" s="12">
        <v>1</v>
      </c>
      <c r="T38" s="51">
        <v>0</v>
      </c>
      <c r="U38" s="12">
        <v>0</v>
      </c>
      <c r="V38" s="12">
        <v>0</v>
      </c>
      <c r="W38" s="12">
        <v>2</v>
      </c>
      <c r="X38" s="12">
        <v>0</v>
      </c>
      <c r="Y38" s="51">
        <v>0</v>
      </c>
      <c r="Z38" s="12">
        <v>2</v>
      </c>
      <c r="AA38" s="52">
        <f t="shared" si="1"/>
        <v>12.5</v>
      </c>
      <c r="AB38" s="52">
        <f t="shared" si="11"/>
        <v>6.25</v>
      </c>
      <c r="AC38" s="52">
        <f t="shared" si="12"/>
        <v>0</v>
      </c>
      <c r="AD38" s="52">
        <f t="shared" si="13"/>
        <v>6.25</v>
      </c>
      <c r="AE38" s="52">
        <f t="shared" si="14"/>
        <v>0</v>
      </c>
      <c r="AF38" s="52">
        <f t="shared" si="15"/>
        <v>0</v>
      </c>
      <c r="AG38" s="52">
        <f t="shared" si="16"/>
        <v>6.25</v>
      </c>
      <c r="AH38" s="52">
        <f t="shared" si="17"/>
        <v>12.5</v>
      </c>
      <c r="AI38" s="52">
        <f t="shared" si="18"/>
        <v>6.25</v>
      </c>
      <c r="AJ38" s="52">
        <f t="shared" si="19"/>
        <v>12.5</v>
      </c>
      <c r="AK38" s="52">
        <f t="shared" si="20"/>
        <v>0</v>
      </c>
      <c r="AL38" s="52">
        <f t="shared" si="21"/>
        <v>6.25</v>
      </c>
      <c r="AM38" s="52">
        <f t="shared" si="22"/>
        <v>0</v>
      </c>
      <c r="AN38" s="52">
        <f t="shared" si="23"/>
        <v>6.25</v>
      </c>
      <c r="AO38" s="52">
        <f t="shared" si="2"/>
        <v>0</v>
      </c>
      <c r="AP38" s="52">
        <f t="shared" si="3"/>
        <v>6.25</v>
      </c>
      <c r="AQ38" s="52">
        <f t="shared" si="4"/>
        <v>0</v>
      </c>
      <c r="AR38" s="52">
        <f t="shared" si="5"/>
        <v>0</v>
      </c>
      <c r="AS38" s="52">
        <f t="shared" si="6"/>
        <v>0</v>
      </c>
      <c r="AT38" s="52">
        <f t="shared" si="7"/>
        <v>12.5</v>
      </c>
      <c r="AU38" s="52">
        <f t="shared" si="8"/>
        <v>0</v>
      </c>
      <c r="AV38" s="52">
        <f t="shared" si="9"/>
        <v>0</v>
      </c>
      <c r="AW38" s="52">
        <f t="shared" si="10"/>
        <v>12.5</v>
      </c>
      <c r="AX38" s="52">
        <v>16</v>
      </c>
    </row>
    <row r="39" spans="1:50" x14ac:dyDescent="0.25">
      <c r="A39" s="49">
        <v>577600</v>
      </c>
      <c r="B39" s="50" t="s">
        <v>37</v>
      </c>
      <c r="C39" s="14">
        <v>17</v>
      </c>
      <c r="D39" s="14">
        <v>4</v>
      </c>
      <c r="E39" s="14">
        <v>2</v>
      </c>
      <c r="F39" s="14">
        <v>0</v>
      </c>
      <c r="G39" s="14">
        <v>2</v>
      </c>
      <c r="H39" s="51">
        <v>0</v>
      </c>
      <c r="I39" s="51">
        <v>0</v>
      </c>
      <c r="J39" s="12">
        <v>0</v>
      </c>
      <c r="K39" s="12">
        <v>1</v>
      </c>
      <c r="L39" s="51">
        <v>0</v>
      </c>
      <c r="M39" s="12">
        <v>3</v>
      </c>
      <c r="N39" s="51">
        <v>0</v>
      </c>
      <c r="O39" s="51">
        <v>0</v>
      </c>
      <c r="P39" s="51">
        <v>0</v>
      </c>
      <c r="Q39" s="51">
        <v>2</v>
      </c>
      <c r="R39" s="51">
        <v>0</v>
      </c>
      <c r="S39" s="12">
        <v>2</v>
      </c>
      <c r="T39" s="51">
        <v>0</v>
      </c>
      <c r="U39" s="12">
        <v>0</v>
      </c>
      <c r="V39" s="12">
        <v>0</v>
      </c>
      <c r="W39" s="12">
        <v>1</v>
      </c>
      <c r="X39" s="12">
        <v>0</v>
      </c>
      <c r="Y39" s="51">
        <v>0</v>
      </c>
      <c r="Z39" s="51">
        <v>2</v>
      </c>
      <c r="AA39" s="52">
        <f t="shared" si="1"/>
        <v>23.52941176470588</v>
      </c>
      <c r="AB39" s="52">
        <f t="shared" si="11"/>
        <v>11.76470588235294</v>
      </c>
      <c r="AC39" s="52">
        <f t="shared" si="12"/>
        <v>0</v>
      </c>
      <c r="AD39" s="52">
        <f t="shared" si="13"/>
        <v>11.76470588235294</v>
      </c>
      <c r="AE39" s="52">
        <f t="shared" si="14"/>
        <v>0</v>
      </c>
      <c r="AF39" s="52">
        <f t="shared" si="15"/>
        <v>0</v>
      </c>
      <c r="AG39" s="52">
        <f t="shared" si="16"/>
        <v>0</v>
      </c>
      <c r="AH39" s="52">
        <f t="shared" si="17"/>
        <v>5.8823529411764701</v>
      </c>
      <c r="AI39" s="52">
        <f t="shared" si="18"/>
        <v>0</v>
      </c>
      <c r="AJ39" s="52">
        <f t="shared" si="19"/>
        <v>17.647058823529413</v>
      </c>
      <c r="AK39" s="52">
        <f t="shared" si="20"/>
        <v>0</v>
      </c>
      <c r="AL39" s="52">
        <f t="shared" si="21"/>
        <v>0</v>
      </c>
      <c r="AM39" s="52">
        <f t="shared" si="22"/>
        <v>0</v>
      </c>
      <c r="AN39" s="52">
        <f t="shared" si="23"/>
        <v>11.76470588235294</v>
      </c>
      <c r="AO39" s="52">
        <f t="shared" si="2"/>
        <v>0</v>
      </c>
      <c r="AP39" s="52">
        <f t="shared" si="3"/>
        <v>11.76470588235294</v>
      </c>
      <c r="AQ39" s="52">
        <f t="shared" si="4"/>
        <v>0</v>
      </c>
      <c r="AR39" s="52">
        <f t="shared" si="5"/>
        <v>0</v>
      </c>
      <c r="AS39" s="52">
        <f t="shared" si="6"/>
        <v>0</v>
      </c>
      <c r="AT39" s="52">
        <f t="shared" si="7"/>
        <v>5.8823529411764701</v>
      </c>
      <c r="AU39" s="52">
        <f t="shared" si="8"/>
        <v>0</v>
      </c>
      <c r="AV39" s="52">
        <f t="shared" si="9"/>
        <v>0</v>
      </c>
      <c r="AW39" s="52">
        <f t="shared" si="10"/>
        <v>11.76470588235294</v>
      </c>
      <c r="AX39" s="52">
        <v>17</v>
      </c>
    </row>
    <row r="40" spans="1:50" x14ac:dyDescent="0.25">
      <c r="A40" s="49">
        <v>577626</v>
      </c>
      <c r="B40" s="50" t="s">
        <v>38</v>
      </c>
      <c r="C40" s="14">
        <v>2087</v>
      </c>
      <c r="D40" s="14">
        <v>48</v>
      </c>
      <c r="E40" s="14">
        <v>375</v>
      </c>
      <c r="F40" s="14">
        <v>0</v>
      </c>
      <c r="G40" s="14">
        <v>356</v>
      </c>
      <c r="H40" s="51">
        <v>13</v>
      </c>
      <c r="I40" s="51">
        <v>6</v>
      </c>
      <c r="J40" s="12">
        <v>193</v>
      </c>
      <c r="K40" s="12">
        <v>415</v>
      </c>
      <c r="L40" s="51">
        <v>52</v>
      </c>
      <c r="M40" s="12">
        <v>126</v>
      </c>
      <c r="N40" s="51">
        <v>27</v>
      </c>
      <c r="O40" s="51">
        <v>94</v>
      </c>
      <c r="P40" s="51">
        <v>66</v>
      </c>
      <c r="Q40" s="51">
        <v>248</v>
      </c>
      <c r="R40" s="51">
        <v>23</v>
      </c>
      <c r="S40" s="12">
        <v>4</v>
      </c>
      <c r="T40" s="51">
        <v>46</v>
      </c>
      <c r="U40" s="12">
        <v>64</v>
      </c>
      <c r="V40" s="12">
        <v>56</v>
      </c>
      <c r="W40" s="12">
        <v>168</v>
      </c>
      <c r="X40" s="12">
        <v>0</v>
      </c>
      <c r="Y40" s="51">
        <v>0</v>
      </c>
      <c r="Z40" s="51">
        <v>82</v>
      </c>
      <c r="AA40" s="52">
        <f t="shared" si="1"/>
        <v>2.2999520843315762</v>
      </c>
      <c r="AB40" s="52">
        <f t="shared" si="11"/>
        <v>17.96837565884044</v>
      </c>
      <c r="AC40" s="52">
        <f t="shared" si="12"/>
        <v>0</v>
      </c>
      <c r="AD40" s="52">
        <f t="shared" si="13"/>
        <v>17.057977958792524</v>
      </c>
      <c r="AE40" s="52">
        <f t="shared" si="14"/>
        <v>0.62290368950646857</v>
      </c>
      <c r="AF40" s="52">
        <f t="shared" si="15"/>
        <v>0.28749401054144702</v>
      </c>
      <c r="AG40" s="52">
        <f t="shared" si="16"/>
        <v>9.2477240057498804</v>
      </c>
      <c r="AH40" s="52">
        <f t="shared" si="17"/>
        <v>19.88500239578342</v>
      </c>
      <c r="AI40" s="52">
        <f t="shared" si="18"/>
        <v>2.4916147580258743</v>
      </c>
      <c r="AJ40" s="52">
        <f t="shared" si="19"/>
        <v>6.0373742213703885</v>
      </c>
      <c r="AK40" s="52">
        <f t="shared" si="20"/>
        <v>1.2937230474365118</v>
      </c>
      <c r="AL40" s="52">
        <f t="shared" si="21"/>
        <v>4.5040728318160035</v>
      </c>
      <c r="AM40" s="52">
        <f t="shared" si="22"/>
        <v>3.1624341159559179</v>
      </c>
      <c r="AN40" s="52">
        <f t="shared" si="23"/>
        <v>11.883085769046478</v>
      </c>
      <c r="AO40" s="52">
        <f t="shared" si="2"/>
        <v>1.1020603737422137</v>
      </c>
      <c r="AP40" s="52">
        <f t="shared" si="3"/>
        <v>0.19166267369429804</v>
      </c>
      <c r="AQ40" s="52">
        <f t="shared" si="4"/>
        <v>2.2041207474844273</v>
      </c>
      <c r="AR40" s="52">
        <f t="shared" si="5"/>
        <v>3.0666027791087687</v>
      </c>
      <c r="AS40" s="52">
        <f t="shared" si="6"/>
        <v>2.6832774317201724</v>
      </c>
      <c r="AT40" s="52">
        <f t="shared" si="7"/>
        <v>8.0498322951605186</v>
      </c>
      <c r="AU40" s="52">
        <f t="shared" si="8"/>
        <v>0</v>
      </c>
      <c r="AV40" s="52">
        <f t="shared" si="9"/>
        <v>0</v>
      </c>
      <c r="AW40" s="52">
        <f t="shared" si="10"/>
        <v>3.92908481073311</v>
      </c>
      <c r="AX40" s="52">
        <v>14.558772235786535</v>
      </c>
    </row>
    <row r="41" spans="1:50" x14ac:dyDescent="0.25">
      <c r="A41" s="49">
        <v>577677</v>
      </c>
      <c r="B41" s="50" t="s">
        <v>39</v>
      </c>
      <c r="C41" s="14">
        <v>79</v>
      </c>
      <c r="D41" s="14">
        <v>10</v>
      </c>
      <c r="E41" s="14">
        <v>16</v>
      </c>
      <c r="F41" s="14">
        <v>1</v>
      </c>
      <c r="G41" s="14">
        <v>15</v>
      </c>
      <c r="H41" s="51">
        <v>0</v>
      </c>
      <c r="I41" s="51">
        <v>0</v>
      </c>
      <c r="J41" s="12">
        <v>8</v>
      </c>
      <c r="K41" s="12">
        <v>8</v>
      </c>
      <c r="L41" s="51">
        <v>3</v>
      </c>
      <c r="M41" s="12">
        <v>7</v>
      </c>
      <c r="N41" s="51">
        <v>2</v>
      </c>
      <c r="O41" s="51">
        <v>2</v>
      </c>
      <c r="P41" s="51">
        <v>0</v>
      </c>
      <c r="Q41" s="51">
        <v>7</v>
      </c>
      <c r="R41" s="51">
        <v>1</v>
      </c>
      <c r="S41" s="12">
        <v>2</v>
      </c>
      <c r="T41" s="51">
        <v>3</v>
      </c>
      <c r="U41" s="12">
        <v>0</v>
      </c>
      <c r="V41" s="12">
        <v>1</v>
      </c>
      <c r="W41" s="12">
        <v>4</v>
      </c>
      <c r="X41" s="12">
        <v>0</v>
      </c>
      <c r="Y41" s="51">
        <v>0</v>
      </c>
      <c r="Z41" s="12">
        <v>5</v>
      </c>
      <c r="AA41" s="52">
        <f t="shared" si="1"/>
        <v>12.658227848101266</v>
      </c>
      <c r="AB41" s="52">
        <f t="shared" si="11"/>
        <v>20.253164556962027</v>
      </c>
      <c r="AC41" s="52">
        <f t="shared" si="12"/>
        <v>1.2658227848101267</v>
      </c>
      <c r="AD41" s="52">
        <f t="shared" si="13"/>
        <v>18.9873417721519</v>
      </c>
      <c r="AE41" s="52">
        <f t="shared" si="14"/>
        <v>0</v>
      </c>
      <c r="AF41" s="52">
        <f t="shared" si="15"/>
        <v>0</v>
      </c>
      <c r="AG41" s="52">
        <f t="shared" si="16"/>
        <v>10.126582278481013</v>
      </c>
      <c r="AH41" s="52">
        <f t="shared" si="17"/>
        <v>10.126582278481013</v>
      </c>
      <c r="AI41" s="52">
        <f t="shared" si="18"/>
        <v>3.79746835443038</v>
      </c>
      <c r="AJ41" s="52">
        <f t="shared" si="19"/>
        <v>8.8607594936708853</v>
      </c>
      <c r="AK41" s="52">
        <f t="shared" si="20"/>
        <v>2.5316455696202533</v>
      </c>
      <c r="AL41" s="52">
        <f t="shared" si="21"/>
        <v>2.5316455696202533</v>
      </c>
      <c r="AM41" s="52">
        <f t="shared" si="22"/>
        <v>0</v>
      </c>
      <c r="AN41" s="52">
        <f t="shared" si="23"/>
        <v>8.8607594936708853</v>
      </c>
      <c r="AO41" s="52">
        <f t="shared" si="2"/>
        <v>1.2658227848101267</v>
      </c>
      <c r="AP41" s="52">
        <f t="shared" si="3"/>
        <v>2.5316455696202533</v>
      </c>
      <c r="AQ41" s="52">
        <f t="shared" si="4"/>
        <v>3.79746835443038</v>
      </c>
      <c r="AR41" s="52">
        <f t="shared" si="5"/>
        <v>0</v>
      </c>
      <c r="AS41" s="52">
        <f t="shared" si="6"/>
        <v>1.2658227848101267</v>
      </c>
      <c r="AT41" s="52">
        <f t="shared" si="7"/>
        <v>5.0632911392405067</v>
      </c>
      <c r="AU41" s="52">
        <f t="shared" si="8"/>
        <v>0</v>
      </c>
      <c r="AV41" s="52">
        <f t="shared" si="9"/>
        <v>0</v>
      </c>
      <c r="AW41" s="52">
        <f t="shared" si="10"/>
        <v>6.3291139240506329</v>
      </c>
      <c r="AX41" s="52">
        <v>12.866449511400651</v>
      </c>
    </row>
    <row r="42" spans="1:50" x14ac:dyDescent="0.25">
      <c r="A42" s="49">
        <v>577685</v>
      </c>
      <c r="B42" s="50" t="s">
        <v>40</v>
      </c>
      <c r="C42" s="14">
        <v>56</v>
      </c>
      <c r="D42" s="14">
        <v>14</v>
      </c>
      <c r="E42" s="14">
        <v>7</v>
      </c>
      <c r="F42" s="14">
        <v>0</v>
      </c>
      <c r="G42" s="14">
        <v>7</v>
      </c>
      <c r="H42" s="51">
        <v>0</v>
      </c>
      <c r="I42" s="51">
        <v>0</v>
      </c>
      <c r="J42" s="12">
        <v>4</v>
      </c>
      <c r="K42" s="12">
        <v>9</v>
      </c>
      <c r="L42" s="51">
        <v>1</v>
      </c>
      <c r="M42" s="12">
        <v>6</v>
      </c>
      <c r="N42" s="51">
        <v>0</v>
      </c>
      <c r="O42" s="51">
        <v>2</v>
      </c>
      <c r="P42" s="51">
        <v>1</v>
      </c>
      <c r="Q42" s="51">
        <v>7</v>
      </c>
      <c r="R42" s="51">
        <v>0</v>
      </c>
      <c r="S42" s="12">
        <v>2</v>
      </c>
      <c r="T42" s="51">
        <v>0</v>
      </c>
      <c r="U42" s="12">
        <v>0</v>
      </c>
      <c r="V42" s="12">
        <v>1</v>
      </c>
      <c r="W42" s="12">
        <v>2</v>
      </c>
      <c r="X42" s="12">
        <v>0</v>
      </c>
      <c r="Y42" s="51">
        <v>0</v>
      </c>
      <c r="Z42" s="51">
        <v>0</v>
      </c>
      <c r="AA42" s="52">
        <f t="shared" si="1"/>
        <v>25</v>
      </c>
      <c r="AB42" s="52">
        <f t="shared" si="11"/>
        <v>12.5</v>
      </c>
      <c r="AC42" s="52">
        <f t="shared" si="12"/>
        <v>0</v>
      </c>
      <c r="AD42" s="52">
        <f t="shared" si="13"/>
        <v>12.5</v>
      </c>
      <c r="AE42" s="52">
        <f t="shared" si="14"/>
        <v>0</v>
      </c>
      <c r="AF42" s="52">
        <f t="shared" si="15"/>
        <v>0</v>
      </c>
      <c r="AG42" s="52">
        <f t="shared" si="16"/>
        <v>7.1428571428571423</v>
      </c>
      <c r="AH42" s="52">
        <f t="shared" si="17"/>
        <v>16.071428571428573</v>
      </c>
      <c r="AI42" s="52">
        <f t="shared" si="18"/>
        <v>1.7857142857142856</v>
      </c>
      <c r="AJ42" s="52">
        <f t="shared" si="19"/>
        <v>10.714285714285714</v>
      </c>
      <c r="AK42" s="52">
        <f t="shared" si="20"/>
        <v>0</v>
      </c>
      <c r="AL42" s="52">
        <f t="shared" si="21"/>
        <v>3.5714285714285712</v>
      </c>
      <c r="AM42" s="52">
        <f t="shared" si="22"/>
        <v>1.7857142857142856</v>
      </c>
      <c r="AN42" s="52">
        <f t="shared" si="23"/>
        <v>12.5</v>
      </c>
      <c r="AO42" s="52">
        <f t="shared" si="2"/>
        <v>0</v>
      </c>
      <c r="AP42" s="52">
        <f t="shared" si="3"/>
        <v>3.5714285714285712</v>
      </c>
      <c r="AQ42" s="52">
        <f t="shared" si="4"/>
        <v>0</v>
      </c>
      <c r="AR42" s="52">
        <f t="shared" si="5"/>
        <v>0</v>
      </c>
      <c r="AS42" s="52">
        <f t="shared" si="6"/>
        <v>1.7857142857142856</v>
      </c>
      <c r="AT42" s="52">
        <f t="shared" si="7"/>
        <v>3.5714285714285712</v>
      </c>
      <c r="AU42" s="52">
        <f t="shared" si="8"/>
        <v>0</v>
      </c>
      <c r="AV42" s="52">
        <f t="shared" si="9"/>
        <v>0</v>
      </c>
      <c r="AW42" s="52">
        <f t="shared" si="10"/>
        <v>0</v>
      </c>
      <c r="AX42" s="52">
        <v>13.96508728179551</v>
      </c>
    </row>
    <row r="43" spans="1:50" x14ac:dyDescent="0.25">
      <c r="A43" s="49">
        <v>536971</v>
      </c>
      <c r="B43" s="50" t="s">
        <v>41</v>
      </c>
      <c r="C43" s="14">
        <v>162</v>
      </c>
      <c r="D43" s="14">
        <v>14</v>
      </c>
      <c r="E43" s="14">
        <v>25</v>
      </c>
      <c r="F43" s="14">
        <v>0</v>
      </c>
      <c r="G43" s="14">
        <v>22</v>
      </c>
      <c r="H43" s="51">
        <v>3</v>
      </c>
      <c r="I43" s="51">
        <v>0</v>
      </c>
      <c r="J43" s="12">
        <v>15</v>
      </c>
      <c r="K43" s="12">
        <v>35</v>
      </c>
      <c r="L43" s="51">
        <v>4</v>
      </c>
      <c r="M43" s="12">
        <v>18</v>
      </c>
      <c r="N43" s="51">
        <v>2</v>
      </c>
      <c r="O43" s="51">
        <v>9</v>
      </c>
      <c r="P43" s="51">
        <v>3</v>
      </c>
      <c r="Q43" s="51">
        <v>11</v>
      </c>
      <c r="R43" s="51">
        <v>1</v>
      </c>
      <c r="S43" s="12">
        <v>3</v>
      </c>
      <c r="T43" s="51">
        <v>5</v>
      </c>
      <c r="U43" s="12">
        <v>0</v>
      </c>
      <c r="V43" s="12">
        <v>4</v>
      </c>
      <c r="W43" s="12">
        <v>9</v>
      </c>
      <c r="X43" s="12">
        <v>0</v>
      </c>
      <c r="Y43" s="51">
        <v>0</v>
      </c>
      <c r="Z43" s="12">
        <v>4</v>
      </c>
      <c r="AA43" s="52">
        <f t="shared" si="1"/>
        <v>8.6419753086419746</v>
      </c>
      <c r="AB43" s="52">
        <f t="shared" si="11"/>
        <v>15.432098765432098</v>
      </c>
      <c r="AC43" s="52">
        <f t="shared" si="12"/>
        <v>0</v>
      </c>
      <c r="AD43" s="52">
        <f t="shared" si="13"/>
        <v>13.580246913580247</v>
      </c>
      <c r="AE43" s="52">
        <f t="shared" si="14"/>
        <v>1.8518518518518516</v>
      </c>
      <c r="AF43" s="52">
        <f t="shared" si="15"/>
        <v>0</v>
      </c>
      <c r="AG43" s="52">
        <f t="shared" si="16"/>
        <v>9.2592592592592595</v>
      </c>
      <c r="AH43" s="52">
        <f t="shared" si="17"/>
        <v>21.604938271604937</v>
      </c>
      <c r="AI43" s="52">
        <f t="shared" si="18"/>
        <v>2.4691358024691357</v>
      </c>
      <c r="AJ43" s="52">
        <f t="shared" si="19"/>
        <v>11.111111111111111</v>
      </c>
      <c r="AK43" s="52">
        <f t="shared" si="20"/>
        <v>1.2345679012345678</v>
      </c>
      <c r="AL43" s="52">
        <f t="shared" si="21"/>
        <v>5.5555555555555554</v>
      </c>
      <c r="AM43" s="52">
        <f t="shared" si="22"/>
        <v>1.8518518518518516</v>
      </c>
      <c r="AN43" s="52">
        <f t="shared" si="23"/>
        <v>6.7901234567901234</v>
      </c>
      <c r="AO43" s="52">
        <f t="shared" si="2"/>
        <v>0.61728395061728392</v>
      </c>
      <c r="AP43" s="52">
        <f t="shared" si="3"/>
        <v>1.8518518518518516</v>
      </c>
      <c r="AQ43" s="52">
        <f t="shared" si="4"/>
        <v>3.0864197530864197</v>
      </c>
      <c r="AR43" s="52">
        <f t="shared" si="5"/>
        <v>0</v>
      </c>
      <c r="AS43" s="52">
        <f t="shared" si="6"/>
        <v>2.4691358024691357</v>
      </c>
      <c r="AT43" s="52">
        <f t="shared" si="7"/>
        <v>5.5555555555555554</v>
      </c>
      <c r="AU43" s="52">
        <f t="shared" si="8"/>
        <v>0</v>
      </c>
      <c r="AV43" s="52">
        <f t="shared" si="9"/>
        <v>0</v>
      </c>
      <c r="AW43" s="52">
        <f t="shared" si="10"/>
        <v>2.4691358024691357</v>
      </c>
      <c r="AX43" s="52">
        <v>12.356979405034325</v>
      </c>
    </row>
    <row r="44" spans="1:50" x14ac:dyDescent="0.25">
      <c r="A44" s="53"/>
      <c r="B44" s="54" t="s">
        <v>70</v>
      </c>
      <c r="C44" s="64">
        <f>SUM(C4:C43)</f>
        <v>5449</v>
      </c>
      <c r="D44" s="64">
        <f t="shared" ref="D44:Z44" si="24">SUM(D4:D43)</f>
        <v>301</v>
      </c>
      <c r="E44" s="64">
        <f t="shared" si="24"/>
        <v>900</v>
      </c>
      <c r="F44" s="64">
        <f t="shared" si="24"/>
        <v>2</v>
      </c>
      <c r="G44" s="64">
        <f t="shared" si="24"/>
        <v>843</v>
      </c>
      <c r="H44" s="64">
        <f t="shared" si="24"/>
        <v>38</v>
      </c>
      <c r="I44" s="64">
        <f t="shared" si="24"/>
        <v>17</v>
      </c>
      <c r="J44" s="64">
        <f t="shared" si="24"/>
        <v>611</v>
      </c>
      <c r="K44" s="64">
        <f t="shared" si="24"/>
        <v>1012</v>
      </c>
      <c r="L44" s="64">
        <f t="shared" si="24"/>
        <v>163</v>
      </c>
      <c r="M44" s="64">
        <f t="shared" si="24"/>
        <v>338</v>
      </c>
      <c r="N44" s="64">
        <f t="shared" si="24"/>
        <v>83</v>
      </c>
      <c r="O44" s="64">
        <f t="shared" si="24"/>
        <v>223</v>
      </c>
      <c r="P44" s="64">
        <f t="shared" si="24"/>
        <v>131</v>
      </c>
      <c r="Q44" s="64">
        <f t="shared" si="24"/>
        <v>577</v>
      </c>
      <c r="R44" s="64">
        <f t="shared" si="24"/>
        <v>63</v>
      </c>
      <c r="S44" s="64">
        <f t="shared" si="24"/>
        <v>103</v>
      </c>
      <c r="T44" s="64">
        <f t="shared" si="24"/>
        <v>108</v>
      </c>
      <c r="U44" s="64">
        <f t="shared" si="24"/>
        <v>105</v>
      </c>
      <c r="V44" s="64">
        <f t="shared" si="24"/>
        <v>123</v>
      </c>
      <c r="W44" s="64">
        <f t="shared" si="24"/>
        <v>406</v>
      </c>
      <c r="X44" s="64">
        <f t="shared" si="24"/>
        <v>0</v>
      </c>
      <c r="Y44" s="64">
        <f t="shared" si="24"/>
        <v>0</v>
      </c>
      <c r="Z44" s="64">
        <f t="shared" si="24"/>
        <v>202</v>
      </c>
      <c r="AA44" s="65">
        <f t="shared" si="1"/>
        <v>5.5239493485043125</v>
      </c>
      <c r="AB44" s="65">
        <f t="shared" si="11"/>
        <v>16.516792071939808</v>
      </c>
      <c r="AC44" s="65">
        <f t="shared" si="12"/>
        <v>3.6703982382088454E-2</v>
      </c>
      <c r="AD44" s="65">
        <f t="shared" si="13"/>
        <v>15.470728574050286</v>
      </c>
      <c r="AE44" s="65">
        <f t="shared" si="14"/>
        <v>0.69737566525968064</v>
      </c>
      <c r="AF44" s="65">
        <f t="shared" si="15"/>
        <v>0.31198385024775188</v>
      </c>
      <c r="AG44" s="65">
        <f t="shared" si="16"/>
        <v>11.213066617728023</v>
      </c>
      <c r="AH44" s="65">
        <f t="shared" si="17"/>
        <v>18.572215085336762</v>
      </c>
      <c r="AI44" s="65">
        <f t="shared" si="18"/>
        <v>2.9913745641402092</v>
      </c>
      <c r="AJ44" s="65">
        <f t="shared" si="19"/>
        <v>6.2029730225729489</v>
      </c>
      <c r="AK44" s="65">
        <f t="shared" si="20"/>
        <v>1.5232152688566709</v>
      </c>
      <c r="AL44" s="65">
        <f t="shared" si="21"/>
        <v>4.0924940356028632</v>
      </c>
      <c r="AM44" s="65">
        <f t="shared" si="22"/>
        <v>2.4041108460267941</v>
      </c>
      <c r="AN44" s="65">
        <f t="shared" si="23"/>
        <v>10.589098917232519</v>
      </c>
      <c r="AO44" s="65">
        <f t="shared" si="2"/>
        <v>1.1561754450357864</v>
      </c>
      <c r="AP44" s="65">
        <f t="shared" si="3"/>
        <v>1.8902550926775556</v>
      </c>
      <c r="AQ44" s="65">
        <f t="shared" si="4"/>
        <v>1.9820150486327768</v>
      </c>
      <c r="AR44" s="65">
        <f t="shared" si="5"/>
        <v>1.9269590750596439</v>
      </c>
      <c r="AS44" s="65">
        <f t="shared" si="6"/>
        <v>2.2572949164984402</v>
      </c>
      <c r="AT44" s="65">
        <f t="shared" si="7"/>
        <v>7.4509084235639564</v>
      </c>
      <c r="AU44" s="65">
        <f t="shared" si="8"/>
        <v>0</v>
      </c>
      <c r="AV44" s="65">
        <f t="shared" si="9"/>
        <v>0</v>
      </c>
      <c r="AW44" s="65">
        <f t="shared" si="10"/>
        <v>3.7071022205909339</v>
      </c>
      <c r="AX44" s="65">
        <v>13.100132227431182</v>
      </c>
    </row>
    <row r="45" spans="1:50" x14ac:dyDescent="0.25">
      <c r="A45" s="57"/>
      <c r="B45" s="20" t="s">
        <v>71</v>
      </c>
      <c r="C45" s="55">
        <f>C11+C14+C15+C19+C26+C30+C39+C40+C41+C42</f>
        <v>2595</v>
      </c>
      <c r="D45" s="55">
        <f t="shared" ref="D45:Z45" si="25">D11+D14+D15+D19+D26+D30+D39+D40+D41+D42</f>
        <v>121</v>
      </c>
      <c r="E45" s="55">
        <f t="shared" si="25"/>
        <v>472</v>
      </c>
      <c r="F45" s="55">
        <f t="shared" si="25"/>
        <v>1</v>
      </c>
      <c r="G45" s="55">
        <f t="shared" si="25"/>
        <v>441</v>
      </c>
      <c r="H45" s="55">
        <f t="shared" si="25"/>
        <v>20</v>
      </c>
      <c r="I45" s="55">
        <f t="shared" si="25"/>
        <v>10</v>
      </c>
      <c r="J45" s="55">
        <f t="shared" si="25"/>
        <v>243</v>
      </c>
      <c r="K45" s="55">
        <f t="shared" si="25"/>
        <v>482</v>
      </c>
      <c r="L45" s="55">
        <f t="shared" si="25"/>
        <v>62</v>
      </c>
      <c r="M45" s="55">
        <f t="shared" si="25"/>
        <v>174</v>
      </c>
      <c r="N45" s="55">
        <f t="shared" si="25"/>
        <v>34</v>
      </c>
      <c r="O45" s="55">
        <f t="shared" si="25"/>
        <v>110</v>
      </c>
      <c r="P45" s="55">
        <f t="shared" si="25"/>
        <v>73</v>
      </c>
      <c r="Q45" s="55">
        <f t="shared" si="25"/>
        <v>300</v>
      </c>
      <c r="R45" s="55">
        <f t="shared" si="25"/>
        <v>26</v>
      </c>
      <c r="S45" s="55">
        <f t="shared" si="25"/>
        <v>21</v>
      </c>
      <c r="T45" s="55">
        <f t="shared" si="25"/>
        <v>53</v>
      </c>
      <c r="U45" s="55">
        <f t="shared" si="25"/>
        <v>65</v>
      </c>
      <c r="V45" s="55">
        <f t="shared" si="25"/>
        <v>66</v>
      </c>
      <c r="W45" s="55">
        <f t="shared" si="25"/>
        <v>193</v>
      </c>
      <c r="X45" s="55">
        <f t="shared" si="25"/>
        <v>0</v>
      </c>
      <c r="Y45" s="55">
        <f t="shared" si="25"/>
        <v>0</v>
      </c>
      <c r="Z45" s="55">
        <f t="shared" si="25"/>
        <v>100</v>
      </c>
      <c r="AA45" s="56">
        <f t="shared" si="1"/>
        <v>4.6628131021194603</v>
      </c>
      <c r="AB45" s="56">
        <f t="shared" si="11"/>
        <v>18.188824662813101</v>
      </c>
      <c r="AC45" s="56">
        <f t="shared" si="12"/>
        <v>3.8535645472061661E-2</v>
      </c>
      <c r="AD45" s="56">
        <f t="shared" si="13"/>
        <v>16.99421965317919</v>
      </c>
      <c r="AE45" s="56">
        <f t="shared" si="14"/>
        <v>0.77071290944123316</v>
      </c>
      <c r="AF45" s="56">
        <f t="shared" si="15"/>
        <v>0.38535645472061658</v>
      </c>
      <c r="AG45" s="56">
        <f t="shared" si="16"/>
        <v>9.3641618497109818</v>
      </c>
      <c r="AH45" s="56">
        <f t="shared" si="17"/>
        <v>18.574181117533719</v>
      </c>
      <c r="AI45" s="56">
        <f t="shared" si="18"/>
        <v>2.3892100192678227</v>
      </c>
      <c r="AJ45" s="56">
        <f t="shared" si="19"/>
        <v>6.7052023121387281</v>
      </c>
      <c r="AK45" s="56">
        <f t="shared" si="20"/>
        <v>1.3102119460500963</v>
      </c>
      <c r="AL45" s="56">
        <f t="shared" si="21"/>
        <v>4.2389210019267818</v>
      </c>
      <c r="AM45" s="56">
        <f t="shared" si="22"/>
        <v>2.8131021194605008</v>
      </c>
      <c r="AN45" s="56">
        <f t="shared" si="23"/>
        <v>11.560693641618498</v>
      </c>
      <c r="AO45" s="56">
        <f t="shared" si="2"/>
        <v>1.0019267822736031</v>
      </c>
      <c r="AP45" s="56">
        <f t="shared" si="3"/>
        <v>0.80924855491329473</v>
      </c>
      <c r="AQ45" s="56">
        <f t="shared" si="4"/>
        <v>2.0423892100192678</v>
      </c>
      <c r="AR45" s="56">
        <f t="shared" si="5"/>
        <v>2.5048169556840074</v>
      </c>
      <c r="AS45" s="56">
        <f t="shared" si="6"/>
        <v>2.5433526011560694</v>
      </c>
      <c r="AT45" s="56">
        <f t="shared" si="7"/>
        <v>7.4373795761079</v>
      </c>
      <c r="AU45" s="56">
        <f t="shared" si="8"/>
        <v>0</v>
      </c>
      <c r="AV45" s="56">
        <f t="shared" si="9"/>
        <v>0</v>
      </c>
      <c r="AW45" s="56">
        <f t="shared" si="10"/>
        <v>3.8535645472061653</v>
      </c>
      <c r="AX45" s="56">
        <v>14.595871533832049</v>
      </c>
    </row>
    <row r="46" spans="1:50" x14ac:dyDescent="0.25">
      <c r="A46" s="57"/>
      <c r="B46" s="20" t="s">
        <v>72</v>
      </c>
      <c r="C46" s="55">
        <f>C4+C5+C6+C7+C8+C9+C10+C12+C13+C16+C17+C18+C21+C22+C25+C27+C28+C29+C32+C33+C34+C36+C38+C43</f>
        <v>2339</v>
      </c>
      <c r="D46" s="55">
        <f t="shared" ref="D46:Z46" si="26">D4+D5+D6+D7+D8+D9+D10+D12+D13+D16+D17+D18+D21+D22+D25+D27+D28+D29+D32+D33+D34+D36+D38+D43</f>
        <v>132</v>
      </c>
      <c r="E46" s="55">
        <f t="shared" si="26"/>
        <v>363</v>
      </c>
      <c r="F46" s="55">
        <f t="shared" si="26"/>
        <v>1</v>
      </c>
      <c r="G46" s="55">
        <f t="shared" si="26"/>
        <v>340</v>
      </c>
      <c r="H46" s="55">
        <f t="shared" si="26"/>
        <v>16</v>
      </c>
      <c r="I46" s="55">
        <f t="shared" si="26"/>
        <v>6</v>
      </c>
      <c r="J46" s="55">
        <f t="shared" si="26"/>
        <v>295</v>
      </c>
      <c r="K46" s="55">
        <f t="shared" si="26"/>
        <v>450</v>
      </c>
      <c r="L46" s="55">
        <f t="shared" si="26"/>
        <v>81</v>
      </c>
      <c r="M46" s="55">
        <f t="shared" si="26"/>
        <v>130</v>
      </c>
      <c r="N46" s="55">
        <f t="shared" si="26"/>
        <v>40</v>
      </c>
      <c r="O46" s="55">
        <f t="shared" si="26"/>
        <v>87</v>
      </c>
      <c r="P46" s="55">
        <f t="shared" si="26"/>
        <v>50</v>
      </c>
      <c r="Q46" s="55">
        <f t="shared" si="26"/>
        <v>233</v>
      </c>
      <c r="R46" s="55">
        <f t="shared" si="26"/>
        <v>33</v>
      </c>
      <c r="S46" s="55">
        <f t="shared" si="26"/>
        <v>62</v>
      </c>
      <c r="T46" s="55">
        <f t="shared" si="26"/>
        <v>46</v>
      </c>
      <c r="U46" s="55">
        <f t="shared" si="26"/>
        <v>31</v>
      </c>
      <c r="V46" s="55">
        <f t="shared" si="26"/>
        <v>51</v>
      </c>
      <c r="W46" s="55">
        <f t="shared" si="26"/>
        <v>165</v>
      </c>
      <c r="X46" s="55">
        <f t="shared" si="26"/>
        <v>0</v>
      </c>
      <c r="Y46" s="55">
        <f t="shared" si="26"/>
        <v>0</v>
      </c>
      <c r="Z46" s="55">
        <f t="shared" si="26"/>
        <v>90</v>
      </c>
      <c r="AA46" s="56">
        <f t="shared" si="1"/>
        <v>5.6434373663958963</v>
      </c>
      <c r="AB46" s="56">
        <f t="shared" si="11"/>
        <v>15.519452757588715</v>
      </c>
      <c r="AC46" s="56">
        <f t="shared" si="12"/>
        <v>4.2753313381787089E-2</v>
      </c>
      <c r="AD46" s="56">
        <f t="shared" si="13"/>
        <v>14.53612654980761</v>
      </c>
      <c r="AE46" s="56">
        <f t="shared" si="14"/>
        <v>0.68405301410859343</v>
      </c>
      <c r="AF46" s="56">
        <f t="shared" si="15"/>
        <v>0.25651988029072254</v>
      </c>
      <c r="AG46" s="56">
        <f t="shared" si="16"/>
        <v>12.612227447627191</v>
      </c>
      <c r="AH46" s="56">
        <f t="shared" si="17"/>
        <v>19.238991021804189</v>
      </c>
      <c r="AI46" s="56">
        <f t="shared" si="18"/>
        <v>3.4630183839247541</v>
      </c>
      <c r="AJ46" s="56">
        <f t="shared" si="19"/>
        <v>5.5579307396323214</v>
      </c>
      <c r="AK46" s="56">
        <f t="shared" si="20"/>
        <v>1.7101325352714838</v>
      </c>
      <c r="AL46" s="56">
        <f t="shared" si="21"/>
        <v>3.7195382642154766</v>
      </c>
      <c r="AM46" s="56">
        <f t="shared" si="22"/>
        <v>2.1376656690893543</v>
      </c>
      <c r="AN46" s="56">
        <f t="shared" si="23"/>
        <v>9.9615220179563906</v>
      </c>
      <c r="AO46" s="56">
        <f t="shared" si="2"/>
        <v>1.4108593415989741</v>
      </c>
      <c r="AP46" s="56">
        <f t="shared" si="3"/>
        <v>2.6507054296707993</v>
      </c>
      <c r="AQ46" s="56">
        <f t="shared" si="4"/>
        <v>1.9666524155622063</v>
      </c>
      <c r="AR46" s="56">
        <f t="shared" si="5"/>
        <v>1.3253527148353996</v>
      </c>
      <c r="AS46" s="56">
        <f t="shared" si="6"/>
        <v>2.1804189824711417</v>
      </c>
      <c r="AT46" s="56">
        <f t="shared" si="7"/>
        <v>7.0542967079948697</v>
      </c>
      <c r="AU46" s="56">
        <f t="shared" si="8"/>
        <v>0</v>
      </c>
      <c r="AV46" s="56">
        <f t="shared" si="9"/>
        <v>0</v>
      </c>
      <c r="AW46" s="56">
        <f t="shared" si="10"/>
        <v>3.8477982043608381</v>
      </c>
      <c r="AX46" s="56">
        <v>12.015822459673277</v>
      </c>
    </row>
    <row r="47" spans="1:50" x14ac:dyDescent="0.25">
      <c r="A47" s="57"/>
      <c r="B47" s="20" t="s">
        <v>73</v>
      </c>
      <c r="C47" s="55">
        <f>C20+C23+C24+C31+C35+C37</f>
        <v>515</v>
      </c>
      <c r="D47" s="55">
        <f t="shared" ref="D47:Z47" si="27">D20+D23+D24+D31+D35+D37</f>
        <v>48</v>
      </c>
      <c r="E47" s="55">
        <f t="shared" si="27"/>
        <v>65</v>
      </c>
      <c r="F47" s="55">
        <f t="shared" si="27"/>
        <v>0</v>
      </c>
      <c r="G47" s="55">
        <f t="shared" si="27"/>
        <v>62</v>
      </c>
      <c r="H47" s="55">
        <f t="shared" si="27"/>
        <v>2</v>
      </c>
      <c r="I47" s="55">
        <f t="shared" si="27"/>
        <v>1</v>
      </c>
      <c r="J47" s="55">
        <f t="shared" si="27"/>
        <v>73</v>
      </c>
      <c r="K47" s="55">
        <f t="shared" si="27"/>
        <v>80</v>
      </c>
      <c r="L47" s="55">
        <f t="shared" si="27"/>
        <v>20</v>
      </c>
      <c r="M47" s="55">
        <f t="shared" si="27"/>
        <v>34</v>
      </c>
      <c r="N47" s="55">
        <f t="shared" si="27"/>
        <v>9</v>
      </c>
      <c r="O47" s="55">
        <f t="shared" si="27"/>
        <v>26</v>
      </c>
      <c r="P47" s="55">
        <f t="shared" si="27"/>
        <v>8</v>
      </c>
      <c r="Q47" s="55">
        <f t="shared" si="27"/>
        <v>44</v>
      </c>
      <c r="R47" s="55">
        <f t="shared" si="27"/>
        <v>4</v>
      </c>
      <c r="S47" s="55">
        <f t="shared" si="27"/>
        <v>20</v>
      </c>
      <c r="T47" s="55">
        <f t="shared" si="27"/>
        <v>9</v>
      </c>
      <c r="U47" s="55">
        <f t="shared" si="27"/>
        <v>9</v>
      </c>
      <c r="V47" s="55">
        <f t="shared" si="27"/>
        <v>6</v>
      </c>
      <c r="W47" s="55">
        <f t="shared" si="27"/>
        <v>48</v>
      </c>
      <c r="X47" s="55">
        <f t="shared" si="27"/>
        <v>0</v>
      </c>
      <c r="Y47" s="55">
        <f t="shared" si="27"/>
        <v>0</v>
      </c>
      <c r="Z47" s="55">
        <f t="shared" si="27"/>
        <v>12</v>
      </c>
      <c r="AA47" s="56">
        <f t="shared" si="1"/>
        <v>9.3203883495145625</v>
      </c>
      <c r="AB47" s="56">
        <f t="shared" si="11"/>
        <v>12.621359223300971</v>
      </c>
      <c r="AC47" s="56">
        <f t="shared" si="12"/>
        <v>0</v>
      </c>
      <c r="AD47" s="56">
        <f t="shared" si="13"/>
        <v>12.038834951456311</v>
      </c>
      <c r="AE47" s="56">
        <f t="shared" si="14"/>
        <v>0.38834951456310679</v>
      </c>
      <c r="AF47" s="56">
        <f t="shared" si="15"/>
        <v>0.1941747572815534</v>
      </c>
      <c r="AG47" s="56">
        <f t="shared" si="16"/>
        <v>14.174757281553399</v>
      </c>
      <c r="AH47" s="56">
        <f t="shared" si="17"/>
        <v>15.53398058252427</v>
      </c>
      <c r="AI47" s="56">
        <f t="shared" si="18"/>
        <v>3.8834951456310676</v>
      </c>
      <c r="AJ47" s="56">
        <f t="shared" si="19"/>
        <v>6.6019417475728162</v>
      </c>
      <c r="AK47" s="56">
        <f t="shared" si="20"/>
        <v>1.7475728155339807</v>
      </c>
      <c r="AL47" s="56">
        <f t="shared" si="21"/>
        <v>5.0485436893203879</v>
      </c>
      <c r="AM47" s="56">
        <f t="shared" si="22"/>
        <v>1.5533980582524272</v>
      </c>
      <c r="AN47" s="56">
        <f t="shared" si="23"/>
        <v>8.5436893203883493</v>
      </c>
      <c r="AO47" s="56">
        <f t="shared" si="2"/>
        <v>0.77669902912621358</v>
      </c>
      <c r="AP47" s="56">
        <f t="shared" si="3"/>
        <v>3.8834951456310676</v>
      </c>
      <c r="AQ47" s="56">
        <f t="shared" si="4"/>
        <v>1.7475728155339807</v>
      </c>
      <c r="AR47" s="56">
        <f t="shared" si="5"/>
        <v>1.7475728155339807</v>
      </c>
      <c r="AS47" s="56">
        <f t="shared" si="6"/>
        <v>1.1650485436893203</v>
      </c>
      <c r="AT47" s="56">
        <f t="shared" si="7"/>
        <v>9.3203883495145625</v>
      </c>
      <c r="AU47" s="56">
        <f t="shared" si="8"/>
        <v>0</v>
      </c>
      <c r="AV47" s="56">
        <f t="shared" si="9"/>
        <v>0</v>
      </c>
      <c r="AW47" s="56">
        <f t="shared" si="10"/>
        <v>2.3300970873786406</v>
      </c>
      <c r="AX47" s="56">
        <v>11.839080459770116</v>
      </c>
    </row>
    <row r="48" spans="1:50" x14ac:dyDescent="0.25">
      <c r="A48" s="58"/>
      <c r="B48" s="59" t="s">
        <v>45</v>
      </c>
      <c r="C48" s="29">
        <v>1470929</v>
      </c>
      <c r="D48" s="29">
        <v>71036</v>
      </c>
      <c r="E48" s="29">
        <v>188534</v>
      </c>
      <c r="F48" s="29">
        <v>471</v>
      </c>
      <c r="G48" s="29">
        <v>169373</v>
      </c>
      <c r="H48" s="29">
        <v>11974</v>
      </c>
      <c r="I48" s="29">
        <v>6716</v>
      </c>
      <c r="J48" s="28">
        <v>182722</v>
      </c>
      <c r="K48" s="28">
        <v>273942</v>
      </c>
      <c r="L48" s="29">
        <v>42299</v>
      </c>
      <c r="M48" s="28">
        <v>71297</v>
      </c>
      <c r="N48" s="29">
        <v>34145</v>
      </c>
      <c r="O48" s="29">
        <v>62668</v>
      </c>
      <c r="P48" s="29">
        <v>78373</v>
      </c>
      <c r="Q48" s="29">
        <v>193830</v>
      </c>
      <c r="R48" s="29">
        <v>25900</v>
      </c>
      <c r="S48" s="28">
        <v>12623</v>
      </c>
      <c r="T48" s="29">
        <v>28037</v>
      </c>
      <c r="U48" s="28">
        <v>28633</v>
      </c>
      <c r="V48" s="28">
        <v>32946</v>
      </c>
      <c r="W48" s="28">
        <v>100054</v>
      </c>
      <c r="X48" s="28">
        <v>1</v>
      </c>
      <c r="Y48" s="29">
        <v>35</v>
      </c>
      <c r="Z48" s="28">
        <v>43854</v>
      </c>
      <c r="AA48" s="60">
        <f t="shared" si="1"/>
        <v>4.8293289478961938</v>
      </c>
      <c r="AB48" s="60">
        <f t="shared" si="11"/>
        <v>12.817341965519748</v>
      </c>
      <c r="AC48" s="60">
        <f t="shared" si="12"/>
        <v>3.2020580191158103E-2</v>
      </c>
      <c r="AD48" s="60">
        <f t="shared" si="13"/>
        <v>11.514695814685821</v>
      </c>
      <c r="AE48" s="60">
        <f t="shared" si="14"/>
        <v>0.81404336987033377</v>
      </c>
      <c r="AF48" s="60">
        <f t="shared" si="15"/>
        <v>0.45658220077243705</v>
      </c>
      <c r="AG48" s="60">
        <f t="shared" si="16"/>
        <v>12.422217523755394</v>
      </c>
      <c r="AH48" s="60">
        <f t="shared" si="17"/>
        <v>18.623740506849753</v>
      </c>
      <c r="AI48" s="60">
        <f t="shared" si="18"/>
        <v>2.875665650755407</v>
      </c>
      <c r="AJ48" s="60">
        <f t="shared" si="19"/>
        <v>4.8470728362823765</v>
      </c>
      <c r="AK48" s="60">
        <f t="shared" si="20"/>
        <v>2.3213221032422364</v>
      </c>
      <c r="AL48" s="60">
        <f t="shared" si="21"/>
        <v>4.2604367715912872</v>
      </c>
      <c r="AM48" s="60">
        <f t="shared" si="22"/>
        <v>5.328129365863342</v>
      </c>
      <c r="AN48" s="60">
        <f t="shared" si="23"/>
        <v>13.17738653599188</v>
      </c>
      <c r="AO48" s="60">
        <f t="shared" si="2"/>
        <v>1.7607919892802439</v>
      </c>
      <c r="AP48" s="60">
        <f t="shared" si="3"/>
        <v>0.85816514597237525</v>
      </c>
      <c r="AQ48" s="60">
        <f t="shared" si="4"/>
        <v>1.9060743244575369</v>
      </c>
      <c r="AR48" s="60">
        <f t="shared" si="5"/>
        <v>1.9465929354849896</v>
      </c>
      <c r="AS48" s="60">
        <f t="shared" si="6"/>
        <v>2.2398089914604991</v>
      </c>
      <c r="AT48" s="60">
        <f t="shared" si="7"/>
        <v>6.8020958183569711</v>
      </c>
      <c r="AU48" s="60">
        <f t="shared" si="8"/>
        <v>6.7984246690356908E-5</v>
      </c>
      <c r="AV48" s="60">
        <f t="shared" si="9"/>
        <v>2.3794486341624918E-3</v>
      </c>
      <c r="AW48" s="60">
        <f t="shared" si="10"/>
        <v>2.9813811543589122</v>
      </c>
      <c r="AX48" s="60">
        <v>13.992298061939884</v>
      </c>
    </row>
    <row r="49" spans="1:50" x14ac:dyDescent="0.25">
      <c r="A49" s="31"/>
      <c r="B49" s="61" t="s">
        <v>43</v>
      </c>
      <c r="C49" s="36">
        <v>56799</v>
      </c>
      <c r="D49" s="36">
        <v>2778</v>
      </c>
      <c r="E49" s="36">
        <v>9199</v>
      </c>
      <c r="F49" s="36">
        <v>24</v>
      </c>
      <c r="G49" s="36">
        <v>8528</v>
      </c>
      <c r="H49" s="36">
        <v>366</v>
      </c>
      <c r="I49" s="36">
        <v>281</v>
      </c>
      <c r="J49" s="35">
        <v>8171</v>
      </c>
      <c r="K49" s="35">
        <v>10016</v>
      </c>
      <c r="L49" s="36">
        <v>1499</v>
      </c>
      <c r="M49" s="35">
        <v>3581</v>
      </c>
      <c r="N49" s="36">
        <v>899</v>
      </c>
      <c r="O49" s="36">
        <v>2465</v>
      </c>
      <c r="P49" s="36">
        <v>1838</v>
      </c>
      <c r="Q49" s="36">
        <v>6206</v>
      </c>
      <c r="R49" s="36">
        <v>802</v>
      </c>
      <c r="S49" s="35">
        <v>430</v>
      </c>
      <c r="T49" s="36">
        <v>1195</v>
      </c>
      <c r="U49" s="35">
        <v>1026</v>
      </c>
      <c r="V49" s="35">
        <v>1363</v>
      </c>
      <c r="W49" s="35">
        <v>3837</v>
      </c>
      <c r="X49" s="35">
        <v>0</v>
      </c>
      <c r="Y49" s="36">
        <v>0</v>
      </c>
      <c r="Z49" s="35">
        <v>1494</v>
      </c>
      <c r="AA49" s="75">
        <f t="shared" si="1"/>
        <v>4.8909311783658165</v>
      </c>
      <c r="AB49" s="75">
        <f t="shared" si="11"/>
        <v>16.195707670909698</v>
      </c>
      <c r="AC49" s="75">
        <f t="shared" si="12"/>
        <v>4.2254265039877462E-2</v>
      </c>
      <c r="AD49" s="75">
        <f t="shared" si="13"/>
        <v>15.014348844169792</v>
      </c>
      <c r="AE49" s="75">
        <f t="shared" si="14"/>
        <v>0.64437754185813134</v>
      </c>
      <c r="AF49" s="75">
        <f t="shared" si="15"/>
        <v>0.4947270198418986</v>
      </c>
      <c r="AG49" s="75">
        <f t="shared" si="16"/>
        <v>14.385816651701614</v>
      </c>
      <c r="AH49" s="75">
        <f t="shared" si="17"/>
        <v>17.634113276642193</v>
      </c>
      <c r="AI49" s="75">
        <f t="shared" si="18"/>
        <v>2.6391309706156796</v>
      </c>
      <c r="AJ49" s="75">
        <f t="shared" si="19"/>
        <v>6.304688462825049</v>
      </c>
      <c r="AK49" s="75">
        <f t="shared" si="20"/>
        <v>1.5827743446187432</v>
      </c>
      <c r="AL49" s="75">
        <f t="shared" si="21"/>
        <v>4.3398651384707474</v>
      </c>
      <c r="AM49" s="75">
        <f t="shared" si="22"/>
        <v>3.2359724643039489</v>
      </c>
      <c r="AN49" s="75">
        <f t="shared" si="23"/>
        <v>10.926248701561647</v>
      </c>
      <c r="AO49" s="75">
        <f t="shared" si="2"/>
        <v>1.411996690082572</v>
      </c>
      <c r="AP49" s="75">
        <f t="shared" si="3"/>
        <v>0.7570555819644712</v>
      </c>
      <c r="AQ49" s="75">
        <f t="shared" si="4"/>
        <v>2.1039102801105654</v>
      </c>
      <c r="AR49" s="75">
        <f t="shared" si="5"/>
        <v>1.8063698304547615</v>
      </c>
      <c r="AS49" s="75">
        <f t="shared" si="6"/>
        <v>2.3996901353897075</v>
      </c>
      <c r="AT49" s="75">
        <f t="shared" si="7"/>
        <v>6.7554006232504102</v>
      </c>
      <c r="AU49" s="75">
        <f t="shared" si="8"/>
        <v>0</v>
      </c>
      <c r="AV49" s="75">
        <f t="shared" si="9"/>
        <v>0</v>
      </c>
      <c r="AW49" s="75">
        <f t="shared" si="10"/>
        <v>2.6303279987323722</v>
      </c>
      <c r="AX49" s="75">
        <v>12.949802671627806</v>
      </c>
    </row>
    <row r="50" spans="1:50" x14ac:dyDescent="0.25">
      <c r="A50" s="38"/>
      <c r="B50" s="62" t="s">
        <v>42</v>
      </c>
      <c r="C50" s="43">
        <v>178387</v>
      </c>
      <c r="D50" s="43">
        <v>9110</v>
      </c>
      <c r="E50" s="43">
        <v>22887</v>
      </c>
      <c r="F50" s="43">
        <v>73</v>
      </c>
      <c r="G50" s="43">
        <v>20866</v>
      </c>
      <c r="H50" s="43">
        <v>1083</v>
      </c>
      <c r="I50" s="43">
        <v>865</v>
      </c>
      <c r="J50" s="42">
        <v>25029</v>
      </c>
      <c r="K50" s="42">
        <v>33543</v>
      </c>
      <c r="L50" s="43">
        <v>6408</v>
      </c>
      <c r="M50" s="42">
        <v>7740</v>
      </c>
      <c r="N50" s="43">
        <v>4263</v>
      </c>
      <c r="O50" s="43">
        <v>6850</v>
      </c>
      <c r="P50" s="43">
        <v>6874</v>
      </c>
      <c r="Q50" s="43">
        <v>21517</v>
      </c>
      <c r="R50" s="43">
        <v>3127</v>
      </c>
      <c r="S50" s="42">
        <v>1947</v>
      </c>
      <c r="T50" s="43">
        <v>3459</v>
      </c>
      <c r="U50" s="42">
        <v>2980</v>
      </c>
      <c r="V50" s="42">
        <v>4049</v>
      </c>
      <c r="W50" s="42">
        <v>12774</v>
      </c>
      <c r="X50" s="42">
        <v>0</v>
      </c>
      <c r="Y50" s="43">
        <v>0</v>
      </c>
      <c r="Z50" s="42">
        <v>5830</v>
      </c>
      <c r="AA50" s="63">
        <f t="shared" si="1"/>
        <v>5.1068743798595193</v>
      </c>
      <c r="AB50" s="63">
        <f t="shared" si="11"/>
        <v>12.829970793835873</v>
      </c>
      <c r="AC50" s="63">
        <f t="shared" si="12"/>
        <v>4.0922264514790876E-2</v>
      </c>
      <c r="AD50" s="63">
        <f t="shared" si="13"/>
        <v>11.697040703638718</v>
      </c>
      <c r="AE50" s="63">
        <f t="shared" si="14"/>
        <v>0.60710702013039064</v>
      </c>
      <c r="AF50" s="63">
        <f t="shared" si="15"/>
        <v>0.48490080555197407</v>
      </c>
      <c r="AG50" s="63">
        <f t="shared" si="16"/>
        <v>14.03073093891371</v>
      </c>
      <c r="AH50" s="63">
        <f t="shared" si="17"/>
        <v>18.80350025506343</v>
      </c>
      <c r="AI50" s="63">
        <f t="shared" si="18"/>
        <v>3.5921900138463005</v>
      </c>
      <c r="AJ50" s="63">
        <f t="shared" si="19"/>
        <v>4.3388811964997451</v>
      </c>
      <c r="AK50" s="63">
        <f t="shared" si="20"/>
        <v>2.3897481318705958</v>
      </c>
      <c r="AL50" s="63">
        <f t="shared" si="21"/>
        <v>3.83996591679887</v>
      </c>
      <c r="AM50" s="63">
        <f t="shared" si="22"/>
        <v>3.8534198119818148</v>
      </c>
      <c r="AN50" s="63">
        <f t="shared" si="23"/>
        <v>12.061977610476101</v>
      </c>
      <c r="AO50" s="63">
        <f t="shared" si="2"/>
        <v>1.7529304265445351</v>
      </c>
      <c r="AP50" s="63">
        <f t="shared" si="3"/>
        <v>1.0914472467164087</v>
      </c>
      <c r="AQ50" s="63">
        <f t="shared" si="4"/>
        <v>1.9390426432419401</v>
      </c>
      <c r="AR50" s="63">
        <f t="shared" si="5"/>
        <v>1.6705253185489974</v>
      </c>
      <c r="AS50" s="63">
        <f t="shared" si="6"/>
        <v>2.2697842331560034</v>
      </c>
      <c r="AT50" s="63">
        <f t="shared" si="7"/>
        <v>7.1608357111224468</v>
      </c>
      <c r="AU50" s="63">
        <f t="shared" si="8"/>
        <v>0</v>
      </c>
      <c r="AV50" s="63">
        <f t="shared" si="9"/>
        <v>0</v>
      </c>
      <c r="AW50" s="63">
        <f t="shared" si="10"/>
        <v>3.2681753715237098</v>
      </c>
      <c r="AX50" s="63">
        <v>13.697463634576637</v>
      </c>
    </row>
    <row r="51" spans="1:50" x14ac:dyDescent="0.25">
      <c r="A51" s="38"/>
      <c r="B51" s="62" t="s">
        <v>44</v>
      </c>
      <c r="C51" s="43">
        <v>75140</v>
      </c>
      <c r="D51" s="43">
        <v>4771</v>
      </c>
      <c r="E51" s="43">
        <v>11051</v>
      </c>
      <c r="F51" s="43">
        <v>22</v>
      </c>
      <c r="G51" s="43">
        <v>9804</v>
      </c>
      <c r="H51" s="43">
        <v>892</v>
      </c>
      <c r="I51" s="43">
        <v>333</v>
      </c>
      <c r="J51" s="42">
        <v>10396</v>
      </c>
      <c r="K51" s="42">
        <v>13280</v>
      </c>
      <c r="L51" s="43">
        <v>2077</v>
      </c>
      <c r="M51" s="42">
        <v>4505</v>
      </c>
      <c r="N51" s="43">
        <v>1221</v>
      </c>
      <c r="O51" s="43">
        <v>3263</v>
      </c>
      <c r="P51" s="43">
        <v>2512</v>
      </c>
      <c r="Q51" s="43">
        <v>7944</v>
      </c>
      <c r="R51" s="43">
        <v>864</v>
      </c>
      <c r="S51" s="42">
        <v>966</v>
      </c>
      <c r="T51" s="43">
        <v>1355</v>
      </c>
      <c r="U51" s="42">
        <v>1499</v>
      </c>
      <c r="V51" s="42">
        <v>1795</v>
      </c>
      <c r="W51" s="42">
        <v>5893</v>
      </c>
      <c r="X51" s="42">
        <v>0</v>
      </c>
      <c r="Y51" s="43">
        <v>0</v>
      </c>
      <c r="Z51" s="42">
        <v>1748</v>
      </c>
      <c r="AA51" s="63">
        <f t="shared" si="1"/>
        <v>6.3494809688581313</v>
      </c>
      <c r="AB51" s="63">
        <f t="shared" si="11"/>
        <v>14.70721320202289</v>
      </c>
      <c r="AC51" s="63">
        <f t="shared" si="12"/>
        <v>2.9278679797710937E-2</v>
      </c>
      <c r="AD51" s="63">
        <f t="shared" si="13"/>
        <v>13.047644397125366</v>
      </c>
      <c r="AE51" s="63">
        <f t="shared" si="14"/>
        <v>1.1871173808890072</v>
      </c>
      <c r="AF51" s="63">
        <f t="shared" si="15"/>
        <v>0.44317274421080655</v>
      </c>
      <c r="AG51" s="63">
        <f t="shared" si="16"/>
        <v>13.835507053500132</v>
      </c>
      <c r="AH51" s="63">
        <f t="shared" si="17"/>
        <v>17.673675805163693</v>
      </c>
      <c r="AI51" s="63">
        <f t="shared" si="18"/>
        <v>2.7641735427202554</v>
      </c>
      <c r="AJ51" s="63">
        <f t="shared" si="19"/>
        <v>5.995475113122172</v>
      </c>
      <c r="AK51" s="63">
        <f t="shared" si="20"/>
        <v>1.6249667287729572</v>
      </c>
      <c r="AL51" s="63">
        <f t="shared" si="21"/>
        <v>4.3425605536332181</v>
      </c>
      <c r="AM51" s="63">
        <f t="shared" si="22"/>
        <v>3.3430928932659039</v>
      </c>
      <c r="AN51" s="63">
        <f t="shared" si="23"/>
        <v>10.572265105137078</v>
      </c>
      <c r="AO51" s="63">
        <f t="shared" si="2"/>
        <v>1.1498536066010114</v>
      </c>
      <c r="AP51" s="63">
        <f t="shared" si="3"/>
        <v>1.285600212935853</v>
      </c>
      <c r="AQ51" s="63">
        <f t="shared" si="4"/>
        <v>1.803300505722651</v>
      </c>
      <c r="AR51" s="63">
        <f t="shared" si="5"/>
        <v>1.9949427734894862</v>
      </c>
      <c r="AS51" s="63">
        <f t="shared" si="6"/>
        <v>2.38887410167687</v>
      </c>
      <c r="AT51" s="63">
        <f t="shared" si="7"/>
        <v>7.8426936385413901</v>
      </c>
      <c r="AU51" s="63">
        <f t="shared" si="8"/>
        <v>0</v>
      </c>
      <c r="AV51" s="63">
        <f t="shared" si="9"/>
        <v>0</v>
      </c>
      <c r="AW51" s="63">
        <f t="shared" si="10"/>
        <v>2.3263241948363054</v>
      </c>
      <c r="AX51" s="63">
        <v>13.614563270394214</v>
      </c>
    </row>
    <row r="52" spans="1:50" x14ac:dyDescent="0.25">
      <c r="A52" s="45" t="s">
        <v>77</v>
      </c>
    </row>
  </sheetData>
  <mergeCells count="5">
    <mergeCell ref="C2:Z2"/>
    <mergeCell ref="AA2:AW2"/>
    <mergeCell ref="B2:B3"/>
    <mergeCell ref="A2:A3"/>
    <mergeCell ref="AX2:AX3"/>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3"/>
  <sheetViews>
    <sheetView workbookViewId="0"/>
  </sheetViews>
  <sheetFormatPr defaultRowHeight="15" x14ac:dyDescent="0.25"/>
  <cols>
    <col min="2" max="2" width="23.5703125" bestFit="1" customWidth="1"/>
  </cols>
  <sheetData>
    <row r="1" spans="1:26" x14ac:dyDescent="0.25">
      <c r="A1" s="177" t="s">
        <v>490</v>
      </c>
    </row>
    <row r="2" spans="1:26" x14ac:dyDescent="0.25">
      <c r="A2" s="204" t="s">
        <v>0</v>
      </c>
      <c r="B2" s="204" t="s">
        <v>1</v>
      </c>
      <c r="C2" s="203" t="s">
        <v>75</v>
      </c>
      <c r="D2" s="203"/>
      <c r="E2" s="203"/>
      <c r="F2" s="203"/>
      <c r="G2" s="203"/>
      <c r="H2" s="203"/>
      <c r="I2" s="203"/>
      <c r="J2" s="203"/>
      <c r="K2" s="203"/>
      <c r="L2" s="203"/>
      <c r="M2" s="203"/>
      <c r="N2" s="203"/>
      <c r="O2" s="203"/>
      <c r="P2" s="203"/>
      <c r="Q2" s="203"/>
      <c r="R2" s="203"/>
      <c r="S2" s="203"/>
      <c r="T2" s="203"/>
      <c r="U2" s="203"/>
      <c r="V2" s="203"/>
      <c r="W2" s="203"/>
      <c r="X2" s="203"/>
      <c r="Y2" s="203"/>
      <c r="Z2" s="203"/>
    </row>
    <row r="3" spans="1:26" ht="123.75" x14ac:dyDescent="0.25">
      <c r="A3" s="204"/>
      <c r="B3" s="204"/>
      <c r="C3" s="66" t="s">
        <v>46</v>
      </c>
      <c r="D3" s="66" t="s">
        <v>47</v>
      </c>
      <c r="E3" s="67" t="s">
        <v>48</v>
      </c>
      <c r="F3" s="66" t="s">
        <v>49</v>
      </c>
      <c r="G3" s="66" t="s">
        <v>50</v>
      </c>
      <c r="H3" s="66" t="s">
        <v>51</v>
      </c>
      <c r="I3" s="66" t="s">
        <v>52</v>
      </c>
      <c r="J3" s="66" t="s">
        <v>53</v>
      </c>
      <c r="K3" s="66" t="s">
        <v>54</v>
      </c>
      <c r="L3" s="66" t="s">
        <v>55</v>
      </c>
      <c r="M3" s="66" t="s">
        <v>56</v>
      </c>
      <c r="N3" s="66" t="s">
        <v>57</v>
      </c>
      <c r="O3" s="66" t="s">
        <v>58</v>
      </c>
      <c r="P3" s="66" t="s">
        <v>59</v>
      </c>
      <c r="Q3" s="66" t="s">
        <v>60</v>
      </c>
      <c r="R3" s="66" t="s">
        <v>61</v>
      </c>
      <c r="S3" s="66" t="s">
        <v>62</v>
      </c>
      <c r="T3" s="66" t="s">
        <v>63</v>
      </c>
      <c r="U3" s="66" t="s">
        <v>64</v>
      </c>
      <c r="V3" s="66" t="s">
        <v>65</v>
      </c>
      <c r="W3" s="66" t="s">
        <v>66</v>
      </c>
      <c r="X3" s="66" t="s">
        <v>67</v>
      </c>
      <c r="Y3" s="66" t="s">
        <v>68</v>
      </c>
      <c r="Z3" s="66" t="s">
        <v>69</v>
      </c>
    </row>
    <row r="4" spans="1:26" x14ac:dyDescent="0.25">
      <c r="A4" s="68">
        <v>565750</v>
      </c>
      <c r="B4" s="69" t="s">
        <v>2</v>
      </c>
      <c r="C4" s="77">
        <v>1</v>
      </c>
      <c r="D4" s="77">
        <v>1</v>
      </c>
      <c r="E4" s="77">
        <v>-1</v>
      </c>
      <c r="F4" s="77">
        <v>0</v>
      </c>
      <c r="G4" s="77">
        <v>-1</v>
      </c>
      <c r="H4" s="77">
        <v>0</v>
      </c>
      <c r="I4" s="77">
        <v>0</v>
      </c>
      <c r="J4" s="77">
        <v>-1</v>
      </c>
      <c r="K4" s="77">
        <v>-1</v>
      </c>
      <c r="L4" s="77">
        <v>0</v>
      </c>
      <c r="M4" s="77">
        <v>1</v>
      </c>
      <c r="N4" s="77">
        <v>-1</v>
      </c>
      <c r="O4" s="77">
        <v>0</v>
      </c>
      <c r="P4" s="77">
        <v>0</v>
      </c>
      <c r="Q4" s="77">
        <v>1</v>
      </c>
      <c r="R4" s="77">
        <v>0</v>
      </c>
      <c r="S4" s="77">
        <v>0</v>
      </c>
      <c r="T4" s="77">
        <v>0</v>
      </c>
      <c r="U4" s="77">
        <v>0</v>
      </c>
      <c r="V4" s="77">
        <v>0</v>
      </c>
      <c r="W4" s="77">
        <v>1</v>
      </c>
      <c r="X4" s="77">
        <v>0</v>
      </c>
      <c r="Y4" s="77">
        <v>0</v>
      </c>
      <c r="Z4" s="77">
        <v>1</v>
      </c>
    </row>
    <row r="5" spans="1:26" x14ac:dyDescent="0.25">
      <c r="A5" s="68">
        <v>535516</v>
      </c>
      <c r="B5" s="69" t="s">
        <v>3</v>
      </c>
      <c r="C5" s="77">
        <v>4</v>
      </c>
      <c r="D5" s="77">
        <v>-2</v>
      </c>
      <c r="E5" s="77">
        <v>0</v>
      </c>
      <c r="F5" s="77">
        <v>0</v>
      </c>
      <c r="G5" s="77">
        <v>0</v>
      </c>
      <c r="H5" s="77">
        <v>0</v>
      </c>
      <c r="I5" s="77">
        <v>0</v>
      </c>
      <c r="J5" s="77">
        <v>-2</v>
      </c>
      <c r="K5" s="77">
        <v>0</v>
      </c>
      <c r="L5" s="77">
        <v>1</v>
      </c>
      <c r="M5" s="77">
        <v>1</v>
      </c>
      <c r="N5" s="77">
        <v>0</v>
      </c>
      <c r="O5" s="77">
        <v>0</v>
      </c>
      <c r="P5" s="77">
        <v>0</v>
      </c>
      <c r="Q5" s="77">
        <v>3</v>
      </c>
      <c r="R5" s="77">
        <v>0</v>
      </c>
      <c r="S5" s="77">
        <v>2</v>
      </c>
      <c r="T5" s="77">
        <v>1</v>
      </c>
      <c r="U5" s="77">
        <v>0</v>
      </c>
      <c r="V5" s="77">
        <v>0</v>
      </c>
      <c r="W5" s="77">
        <v>0</v>
      </c>
      <c r="X5" s="77">
        <v>0</v>
      </c>
      <c r="Y5" s="77">
        <v>0</v>
      </c>
      <c r="Z5" s="77">
        <v>0</v>
      </c>
    </row>
    <row r="6" spans="1:26" x14ac:dyDescent="0.25">
      <c r="A6" s="68">
        <v>571946</v>
      </c>
      <c r="B6" s="69" t="s">
        <v>4</v>
      </c>
      <c r="C6" s="77">
        <v>3</v>
      </c>
      <c r="D6" s="77">
        <v>-1</v>
      </c>
      <c r="E6" s="77">
        <v>0</v>
      </c>
      <c r="F6" s="77">
        <v>0</v>
      </c>
      <c r="G6" s="77">
        <v>0</v>
      </c>
      <c r="H6" s="77">
        <v>0</v>
      </c>
      <c r="I6" s="77">
        <v>0</v>
      </c>
      <c r="J6" s="77">
        <v>-1</v>
      </c>
      <c r="K6" s="77">
        <v>-2</v>
      </c>
      <c r="L6" s="77">
        <v>0</v>
      </c>
      <c r="M6" s="77">
        <v>2</v>
      </c>
      <c r="N6" s="77">
        <v>0</v>
      </c>
      <c r="O6" s="77">
        <v>0</v>
      </c>
      <c r="P6" s="77">
        <v>0</v>
      </c>
      <c r="Q6" s="77">
        <v>1</v>
      </c>
      <c r="R6" s="77">
        <v>0</v>
      </c>
      <c r="S6" s="77">
        <v>1</v>
      </c>
      <c r="T6" s="77">
        <v>0</v>
      </c>
      <c r="U6" s="77">
        <v>0</v>
      </c>
      <c r="V6" s="77">
        <v>1</v>
      </c>
      <c r="W6" s="77">
        <v>1</v>
      </c>
      <c r="X6" s="77">
        <v>0</v>
      </c>
      <c r="Y6" s="77">
        <v>0</v>
      </c>
      <c r="Z6" s="77">
        <v>1</v>
      </c>
    </row>
    <row r="7" spans="1:26" x14ac:dyDescent="0.25">
      <c r="A7" s="68">
        <v>535567</v>
      </c>
      <c r="B7" s="69" t="s">
        <v>5</v>
      </c>
      <c r="C7" s="77">
        <v>12</v>
      </c>
      <c r="D7" s="77">
        <v>-1</v>
      </c>
      <c r="E7" s="77">
        <v>5</v>
      </c>
      <c r="F7" s="77">
        <v>0</v>
      </c>
      <c r="G7" s="77">
        <v>5</v>
      </c>
      <c r="H7" s="77">
        <v>0</v>
      </c>
      <c r="I7" s="77">
        <v>0</v>
      </c>
      <c r="J7" s="77">
        <v>-1</v>
      </c>
      <c r="K7" s="77">
        <v>2</v>
      </c>
      <c r="L7" s="77">
        <v>2</v>
      </c>
      <c r="M7" s="77">
        <v>0</v>
      </c>
      <c r="N7" s="77">
        <v>0</v>
      </c>
      <c r="O7" s="77">
        <v>0</v>
      </c>
      <c r="P7" s="77">
        <v>0</v>
      </c>
      <c r="Q7" s="77">
        <v>-2</v>
      </c>
      <c r="R7" s="77">
        <v>1</v>
      </c>
      <c r="S7" s="77">
        <v>0</v>
      </c>
      <c r="T7" s="77">
        <v>1</v>
      </c>
      <c r="U7" s="77">
        <v>0</v>
      </c>
      <c r="V7" s="77">
        <v>0</v>
      </c>
      <c r="W7" s="77">
        <v>2</v>
      </c>
      <c r="X7" s="77">
        <v>0</v>
      </c>
      <c r="Y7" s="77">
        <v>0</v>
      </c>
      <c r="Z7" s="77">
        <v>3</v>
      </c>
    </row>
    <row r="8" spans="1:26" x14ac:dyDescent="0.25">
      <c r="A8" s="68">
        <v>571989</v>
      </c>
      <c r="B8" s="69" t="s">
        <v>6</v>
      </c>
      <c r="C8" s="77">
        <v>13</v>
      </c>
      <c r="D8" s="77">
        <v>0</v>
      </c>
      <c r="E8" s="77">
        <v>2</v>
      </c>
      <c r="F8" s="77">
        <v>0</v>
      </c>
      <c r="G8" s="77">
        <v>1</v>
      </c>
      <c r="H8" s="77">
        <v>1</v>
      </c>
      <c r="I8" s="77">
        <v>0</v>
      </c>
      <c r="J8" s="77">
        <v>2</v>
      </c>
      <c r="K8" s="77">
        <v>4</v>
      </c>
      <c r="L8" s="77">
        <v>1</v>
      </c>
      <c r="M8" s="77">
        <v>1</v>
      </c>
      <c r="N8" s="77">
        <v>0</v>
      </c>
      <c r="O8" s="77">
        <v>0</v>
      </c>
      <c r="P8" s="77">
        <v>0</v>
      </c>
      <c r="Q8" s="77">
        <v>0</v>
      </c>
      <c r="R8" s="77">
        <v>1</v>
      </c>
      <c r="S8" s="77">
        <v>0</v>
      </c>
      <c r="T8" s="77">
        <v>0</v>
      </c>
      <c r="U8" s="77">
        <v>0</v>
      </c>
      <c r="V8" s="77">
        <v>0</v>
      </c>
      <c r="W8" s="77">
        <v>1</v>
      </c>
      <c r="X8" s="77">
        <v>0</v>
      </c>
      <c r="Y8" s="77">
        <v>0</v>
      </c>
      <c r="Z8" s="77">
        <v>1</v>
      </c>
    </row>
    <row r="9" spans="1:26" x14ac:dyDescent="0.25">
      <c r="A9" s="68">
        <v>535702</v>
      </c>
      <c r="B9" s="69" t="s">
        <v>7</v>
      </c>
      <c r="C9" s="77">
        <v>24</v>
      </c>
      <c r="D9" s="77">
        <v>2</v>
      </c>
      <c r="E9" s="77">
        <v>3</v>
      </c>
      <c r="F9" s="77">
        <v>0</v>
      </c>
      <c r="G9" s="77">
        <v>1</v>
      </c>
      <c r="H9" s="77">
        <v>2</v>
      </c>
      <c r="I9" s="77">
        <v>0</v>
      </c>
      <c r="J9" s="77">
        <v>0</v>
      </c>
      <c r="K9" s="77">
        <v>3</v>
      </c>
      <c r="L9" s="77">
        <v>-1</v>
      </c>
      <c r="M9" s="77">
        <v>-6</v>
      </c>
      <c r="N9" s="77">
        <v>1</v>
      </c>
      <c r="O9" s="77">
        <v>-4</v>
      </c>
      <c r="P9" s="77">
        <v>2</v>
      </c>
      <c r="Q9" s="77">
        <v>7</v>
      </c>
      <c r="R9" s="77">
        <v>-2</v>
      </c>
      <c r="S9" s="77">
        <v>1</v>
      </c>
      <c r="T9" s="77">
        <v>1</v>
      </c>
      <c r="U9" s="77">
        <v>0</v>
      </c>
      <c r="V9" s="77">
        <v>2</v>
      </c>
      <c r="W9" s="77">
        <v>5</v>
      </c>
      <c r="X9" s="77">
        <v>0</v>
      </c>
      <c r="Y9" s="77">
        <v>0</v>
      </c>
      <c r="Z9" s="77">
        <v>10</v>
      </c>
    </row>
    <row r="10" spans="1:26" x14ac:dyDescent="0.25">
      <c r="A10" s="68">
        <v>535834</v>
      </c>
      <c r="B10" s="69" t="s">
        <v>8</v>
      </c>
      <c r="C10" s="77">
        <v>-1</v>
      </c>
      <c r="D10" s="77">
        <v>-1</v>
      </c>
      <c r="E10" s="77">
        <v>-1</v>
      </c>
      <c r="F10" s="77">
        <v>0</v>
      </c>
      <c r="G10" s="77">
        <v>-1</v>
      </c>
      <c r="H10" s="77">
        <v>0</v>
      </c>
      <c r="I10" s="77">
        <v>0</v>
      </c>
      <c r="J10" s="77">
        <v>1</v>
      </c>
      <c r="K10" s="77">
        <v>-3</v>
      </c>
      <c r="L10" s="77">
        <v>0</v>
      </c>
      <c r="M10" s="77">
        <v>-1</v>
      </c>
      <c r="N10" s="77">
        <v>0</v>
      </c>
      <c r="O10" s="77">
        <v>0</v>
      </c>
      <c r="P10" s="77">
        <v>0</v>
      </c>
      <c r="Q10" s="77">
        <v>3</v>
      </c>
      <c r="R10" s="77">
        <v>0</v>
      </c>
      <c r="S10" s="77">
        <v>0</v>
      </c>
      <c r="T10" s="77">
        <v>0</v>
      </c>
      <c r="U10" s="77">
        <v>0</v>
      </c>
      <c r="V10" s="77">
        <v>0</v>
      </c>
      <c r="W10" s="77">
        <v>1</v>
      </c>
      <c r="X10" s="77">
        <v>0</v>
      </c>
      <c r="Y10" s="77">
        <v>0</v>
      </c>
      <c r="Z10" s="77">
        <v>0</v>
      </c>
    </row>
    <row r="11" spans="1:26" x14ac:dyDescent="0.25">
      <c r="A11" s="68">
        <v>577146</v>
      </c>
      <c r="B11" s="69" t="s">
        <v>9</v>
      </c>
      <c r="C11" s="77">
        <v>8</v>
      </c>
      <c r="D11" s="77">
        <v>2</v>
      </c>
      <c r="E11" s="77">
        <v>-1</v>
      </c>
      <c r="F11" s="77">
        <v>0</v>
      </c>
      <c r="G11" s="77">
        <v>-2</v>
      </c>
      <c r="H11" s="77">
        <v>1</v>
      </c>
      <c r="I11" s="77">
        <v>0</v>
      </c>
      <c r="J11" s="77">
        <v>-1</v>
      </c>
      <c r="K11" s="77">
        <v>-2</v>
      </c>
      <c r="L11" s="77">
        <v>1</v>
      </c>
      <c r="M11" s="77">
        <v>4</v>
      </c>
      <c r="N11" s="77">
        <v>0</v>
      </c>
      <c r="O11" s="77">
        <v>1</v>
      </c>
      <c r="P11" s="77">
        <v>0</v>
      </c>
      <c r="Q11" s="77">
        <v>1</v>
      </c>
      <c r="R11" s="77">
        <v>-2</v>
      </c>
      <c r="S11" s="77">
        <v>0</v>
      </c>
      <c r="T11" s="77">
        <v>-1</v>
      </c>
      <c r="U11" s="77">
        <v>0</v>
      </c>
      <c r="V11" s="77">
        <v>0</v>
      </c>
      <c r="W11" s="77">
        <v>4</v>
      </c>
      <c r="X11" s="77">
        <v>0</v>
      </c>
      <c r="Y11" s="77">
        <v>0</v>
      </c>
      <c r="Z11" s="77">
        <v>2</v>
      </c>
    </row>
    <row r="12" spans="1:26" x14ac:dyDescent="0.25">
      <c r="A12" s="68">
        <v>535923</v>
      </c>
      <c r="B12" s="69" t="s">
        <v>10</v>
      </c>
      <c r="C12" s="77">
        <v>3</v>
      </c>
      <c r="D12" s="77">
        <v>5</v>
      </c>
      <c r="E12" s="77">
        <v>-1</v>
      </c>
      <c r="F12" s="77">
        <v>0</v>
      </c>
      <c r="G12" s="77">
        <v>-1</v>
      </c>
      <c r="H12" s="77">
        <v>0</v>
      </c>
      <c r="I12" s="77">
        <v>0</v>
      </c>
      <c r="J12" s="77">
        <v>-1</v>
      </c>
      <c r="K12" s="77">
        <v>-2</v>
      </c>
      <c r="L12" s="77">
        <v>-2</v>
      </c>
      <c r="M12" s="77">
        <v>1</v>
      </c>
      <c r="N12" s="77">
        <v>1</v>
      </c>
      <c r="O12" s="77">
        <v>0</v>
      </c>
      <c r="P12" s="77">
        <v>1</v>
      </c>
      <c r="Q12" s="77">
        <v>-1</v>
      </c>
      <c r="R12" s="77">
        <v>1</v>
      </c>
      <c r="S12" s="77">
        <v>0</v>
      </c>
      <c r="T12" s="77">
        <v>0</v>
      </c>
      <c r="U12" s="77">
        <v>0</v>
      </c>
      <c r="V12" s="77">
        <v>0</v>
      </c>
      <c r="W12" s="77">
        <v>0</v>
      </c>
      <c r="X12" s="77">
        <v>0</v>
      </c>
      <c r="Y12" s="77">
        <v>0</v>
      </c>
      <c r="Z12" s="77">
        <v>1</v>
      </c>
    </row>
    <row r="13" spans="1:26" x14ac:dyDescent="0.25">
      <c r="A13" s="68">
        <v>535974</v>
      </c>
      <c r="B13" s="69" t="s">
        <v>11</v>
      </c>
      <c r="C13" s="77">
        <v>10</v>
      </c>
      <c r="D13" s="77">
        <v>-1</v>
      </c>
      <c r="E13" s="77">
        <v>-3</v>
      </c>
      <c r="F13" s="77">
        <v>0</v>
      </c>
      <c r="G13" s="77">
        <v>-3</v>
      </c>
      <c r="H13" s="77">
        <v>0</v>
      </c>
      <c r="I13" s="77">
        <v>0</v>
      </c>
      <c r="J13" s="77">
        <v>6</v>
      </c>
      <c r="K13" s="77">
        <v>-5</v>
      </c>
      <c r="L13" s="77">
        <v>-2</v>
      </c>
      <c r="M13" s="77">
        <v>1</v>
      </c>
      <c r="N13" s="77">
        <v>0</v>
      </c>
      <c r="O13" s="77">
        <v>-1</v>
      </c>
      <c r="P13" s="77">
        <v>0</v>
      </c>
      <c r="Q13" s="77">
        <v>5</v>
      </c>
      <c r="R13" s="77">
        <v>-1</v>
      </c>
      <c r="S13" s="77">
        <v>1</v>
      </c>
      <c r="T13" s="77">
        <v>1</v>
      </c>
      <c r="U13" s="77">
        <v>0</v>
      </c>
      <c r="V13" s="77">
        <v>-1</v>
      </c>
      <c r="W13" s="77">
        <v>5</v>
      </c>
      <c r="X13" s="77">
        <v>0</v>
      </c>
      <c r="Y13" s="77">
        <v>0</v>
      </c>
      <c r="Z13" s="77">
        <v>5</v>
      </c>
    </row>
    <row r="14" spans="1:26" x14ac:dyDescent="0.25">
      <c r="A14" s="68">
        <v>577201</v>
      </c>
      <c r="B14" s="69" t="s">
        <v>12</v>
      </c>
      <c r="C14" s="77">
        <v>15</v>
      </c>
      <c r="D14" s="77">
        <v>3</v>
      </c>
      <c r="E14" s="77">
        <v>2</v>
      </c>
      <c r="F14" s="77">
        <v>0</v>
      </c>
      <c r="G14" s="77">
        <v>1</v>
      </c>
      <c r="H14" s="77">
        <v>1</v>
      </c>
      <c r="I14" s="77">
        <v>0</v>
      </c>
      <c r="J14" s="77">
        <v>4</v>
      </c>
      <c r="K14" s="77">
        <v>0</v>
      </c>
      <c r="L14" s="77">
        <v>0</v>
      </c>
      <c r="M14" s="77">
        <v>0</v>
      </c>
      <c r="N14" s="77">
        <v>0</v>
      </c>
      <c r="O14" s="77">
        <v>-1</v>
      </c>
      <c r="P14" s="77">
        <v>0</v>
      </c>
      <c r="Q14" s="77">
        <v>2</v>
      </c>
      <c r="R14" s="77">
        <v>0</v>
      </c>
      <c r="S14" s="77">
        <v>1</v>
      </c>
      <c r="T14" s="77">
        <v>0</v>
      </c>
      <c r="U14" s="77">
        <v>0</v>
      </c>
      <c r="V14" s="77">
        <v>0</v>
      </c>
      <c r="W14" s="77">
        <v>1</v>
      </c>
      <c r="X14" s="77">
        <v>0</v>
      </c>
      <c r="Y14" s="77">
        <v>0</v>
      </c>
      <c r="Z14" s="77">
        <v>3</v>
      </c>
    </row>
    <row r="15" spans="1:26" x14ac:dyDescent="0.25">
      <c r="A15" s="68">
        <v>577219</v>
      </c>
      <c r="B15" s="69" t="s">
        <v>13</v>
      </c>
      <c r="C15" s="77">
        <v>13</v>
      </c>
      <c r="D15" s="77">
        <v>-2</v>
      </c>
      <c r="E15" s="77">
        <v>-4</v>
      </c>
      <c r="F15" s="77">
        <v>0</v>
      </c>
      <c r="G15" s="77">
        <v>-5</v>
      </c>
      <c r="H15" s="77">
        <v>1</v>
      </c>
      <c r="I15" s="77">
        <v>0</v>
      </c>
      <c r="J15" s="77">
        <v>4</v>
      </c>
      <c r="K15" s="77">
        <v>-4</v>
      </c>
      <c r="L15" s="77">
        <v>1</v>
      </c>
      <c r="M15" s="77">
        <v>2</v>
      </c>
      <c r="N15" s="77">
        <v>2</v>
      </c>
      <c r="O15" s="77">
        <v>0</v>
      </c>
      <c r="P15" s="77">
        <v>-1</v>
      </c>
      <c r="Q15" s="77">
        <v>3</v>
      </c>
      <c r="R15" s="77">
        <v>0</v>
      </c>
      <c r="S15" s="77">
        <v>0</v>
      </c>
      <c r="T15" s="77">
        <v>-1</v>
      </c>
      <c r="U15" s="77">
        <v>0</v>
      </c>
      <c r="V15" s="77">
        <v>2</v>
      </c>
      <c r="W15" s="77">
        <v>3</v>
      </c>
      <c r="X15" s="77">
        <v>0</v>
      </c>
      <c r="Y15" s="77">
        <v>0</v>
      </c>
      <c r="Z15" s="77">
        <v>8</v>
      </c>
    </row>
    <row r="16" spans="1:26" x14ac:dyDescent="0.25">
      <c r="A16" s="68">
        <v>536024</v>
      </c>
      <c r="B16" s="69" t="s">
        <v>14</v>
      </c>
      <c r="C16" s="77">
        <v>19</v>
      </c>
      <c r="D16" s="77">
        <v>3</v>
      </c>
      <c r="E16" s="77">
        <v>3</v>
      </c>
      <c r="F16" s="77">
        <v>0</v>
      </c>
      <c r="G16" s="77">
        <v>3</v>
      </c>
      <c r="H16" s="77">
        <v>0</v>
      </c>
      <c r="I16" s="77">
        <v>0</v>
      </c>
      <c r="J16" s="77">
        <v>5</v>
      </c>
      <c r="K16" s="77">
        <v>5</v>
      </c>
      <c r="L16" s="77">
        <v>2</v>
      </c>
      <c r="M16" s="77">
        <v>1</v>
      </c>
      <c r="N16" s="77">
        <v>0</v>
      </c>
      <c r="O16" s="77">
        <v>0</v>
      </c>
      <c r="P16" s="77">
        <v>0</v>
      </c>
      <c r="Q16" s="77">
        <v>-3</v>
      </c>
      <c r="R16" s="77">
        <v>0</v>
      </c>
      <c r="S16" s="77">
        <v>2</v>
      </c>
      <c r="T16" s="77">
        <v>1</v>
      </c>
      <c r="U16" s="77">
        <v>0</v>
      </c>
      <c r="V16" s="77">
        <v>-1</v>
      </c>
      <c r="W16" s="77">
        <v>-4</v>
      </c>
      <c r="X16" s="77">
        <v>0</v>
      </c>
      <c r="Y16" s="77">
        <v>0</v>
      </c>
      <c r="Z16" s="77">
        <v>5</v>
      </c>
    </row>
    <row r="17" spans="1:26" x14ac:dyDescent="0.25">
      <c r="A17" s="68">
        <v>536041</v>
      </c>
      <c r="B17" s="69" t="s">
        <v>15</v>
      </c>
      <c r="C17" s="77">
        <v>37</v>
      </c>
      <c r="D17" s="77">
        <v>5</v>
      </c>
      <c r="E17" s="77">
        <v>-4</v>
      </c>
      <c r="F17" s="77">
        <v>0</v>
      </c>
      <c r="G17" s="77">
        <v>-5</v>
      </c>
      <c r="H17" s="77">
        <v>0</v>
      </c>
      <c r="I17" s="77">
        <v>1</v>
      </c>
      <c r="J17" s="77">
        <v>6</v>
      </c>
      <c r="K17" s="77">
        <v>3</v>
      </c>
      <c r="L17" s="77">
        <v>0</v>
      </c>
      <c r="M17" s="77">
        <v>1</v>
      </c>
      <c r="N17" s="77">
        <v>1</v>
      </c>
      <c r="O17" s="77">
        <v>-2</v>
      </c>
      <c r="P17" s="77">
        <v>2</v>
      </c>
      <c r="Q17" s="77">
        <v>8</v>
      </c>
      <c r="R17" s="77">
        <v>0</v>
      </c>
      <c r="S17" s="77">
        <v>0</v>
      </c>
      <c r="T17" s="77">
        <v>3</v>
      </c>
      <c r="U17" s="77">
        <v>-1</v>
      </c>
      <c r="V17" s="77">
        <v>4</v>
      </c>
      <c r="W17" s="77">
        <v>5</v>
      </c>
      <c r="X17" s="77">
        <v>0</v>
      </c>
      <c r="Y17" s="77">
        <v>0</v>
      </c>
      <c r="Z17" s="77">
        <v>6</v>
      </c>
    </row>
    <row r="18" spans="1:26" x14ac:dyDescent="0.25">
      <c r="A18" s="68">
        <v>599557</v>
      </c>
      <c r="B18" s="69" t="s">
        <v>16</v>
      </c>
      <c r="C18" s="77">
        <v>2</v>
      </c>
      <c r="D18" s="77">
        <v>1</v>
      </c>
      <c r="E18" s="77">
        <v>2</v>
      </c>
      <c r="F18" s="77">
        <v>0</v>
      </c>
      <c r="G18" s="77">
        <v>2</v>
      </c>
      <c r="H18" s="77">
        <v>0</v>
      </c>
      <c r="I18" s="77">
        <v>0</v>
      </c>
      <c r="J18" s="77">
        <v>0</v>
      </c>
      <c r="K18" s="77">
        <v>-1</v>
      </c>
      <c r="L18" s="77">
        <v>0</v>
      </c>
      <c r="M18" s="77">
        <v>-1</v>
      </c>
      <c r="N18" s="77">
        <v>0</v>
      </c>
      <c r="O18" s="77">
        <v>0</v>
      </c>
      <c r="P18" s="77">
        <v>0</v>
      </c>
      <c r="Q18" s="77">
        <v>-1</v>
      </c>
      <c r="R18" s="77">
        <v>1</v>
      </c>
      <c r="S18" s="77">
        <v>1</v>
      </c>
      <c r="T18" s="77">
        <v>0</v>
      </c>
      <c r="U18" s="77">
        <v>0</v>
      </c>
      <c r="V18" s="77">
        <v>0</v>
      </c>
      <c r="W18" s="77">
        <v>0</v>
      </c>
      <c r="X18" s="77">
        <v>0</v>
      </c>
      <c r="Y18" s="77">
        <v>0</v>
      </c>
      <c r="Z18" s="77">
        <v>0</v>
      </c>
    </row>
    <row r="19" spans="1:26" x14ac:dyDescent="0.25">
      <c r="A19" s="68">
        <v>547484</v>
      </c>
      <c r="B19" s="69" t="s">
        <v>17</v>
      </c>
      <c r="C19" s="77">
        <v>8</v>
      </c>
      <c r="D19" s="77">
        <v>0</v>
      </c>
      <c r="E19" s="77">
        <v>4</v>
      </c>
      <c r="F19" s="77">
        <v>0</v>
      </c>
      <c r="G19" s="77">
        <v>3</v>
      </c>
      <c r="H19" s="77">
        <v>0</v>
      </c>
      <c r="I19" s="77">
        <v>1</v>
      </c>
      <c r="J19" s="77">
        <v>1</v>
      </c>
      <c r="K19" s="77">
        <v>-1</v>
      </c>
      <c r="L19" s="77">
        <v>0</v>
      </c>
      <c r="M19" s="77">
        <v>2</v>
      </c>
      <c r="N19" s="77">
        <v>0</v>
      </c>
      <c r="O19" s="77">
        <v>0</v>
      </c>
      <c r="P19" s="77">
        <v>0</v>
      </c>
      <c r="Q19" s="77">
        <v>0</v>
      </c>
      <c r="R19" s="77">
        <v>0</v>
      </c>
      <c r="S19" s="77">
        <v>0</v>
      </c>
      <c r="T19" s="77">
        <v>-1</v>
      </c>
      <c r="U19" s="77">
        <v>0</v>
      </c>
      <c r="V19" s="77">
        <v>0</v>
      </c>
      <c r="W19" s="77">
        <v>2</v>
      </c>
      <c r="X19" s="77">
        <v>0</v>
      </c>
      <c r="Y19" s="77">
        <v>0</v>
      </c>
      <c r="Z19" s="77">
        <v>1</v>
      </c>
    </row>
    <row r="20" spans="1:26" x14ac:dyDescent="0.25">
      <c r="A20" s="68">
        <v>573116</v>
      </c>
      <c r="B20" s="69" t="s">
        <v>18</v>
      </c>
      <c r="C20" s="77">
        <v>9</v>
      </c>
      <c r="D20" s="77">
        <v>-1</v>
      </c>
      <c r="E20" s="77">
        <v>4</v>
      </c>
      <c r="F20" s="77">
        <v>0</v>
      </c>
      <c r="G20" s="77">
        <v>3</v>
      </c>
      <c r="H20" s="77">
        <v>1</v>
      </c>
      <c r="I20" s="77">
        <v>0</v>
      </c>
      <c r="J20" s="77">
        <v>3</v>
      </c>
      <c r="K20" s="77">
        <v>0</v>
      </c>
      <c r="L20" s="77">
        <v>1</v>
      </c>
      <c r="M20" s="77">
        <v>-1</v>
      </c>
      <c r="N20" s="77">
        <v>0</v>
      </c>
      <c r="O20" s="77">
        <v>-1</v>
      </c>
      <c r="P20" s="77">
        <v>0</v>
      </c>
      <c r="Q20" s="77">
        <v>1</v>
      </c>
      <c r="R20" s="77">
        <v>0</v>
      </c>
      <c r="S20" s="77">
        <v>-1</v>
      </c>
      <c r="T20" s="77">
        <v>0</v>
      </c>
      <c r="U20" s="77">
        <v>0</v>
      </c>
      <c r="V20" s="77">
        <v>1</v>
      </c>
      <c r="W20" s="77">
        <v>1</v>
      </c>
      <c r="X20" s="77">
        <v>0</v>
      </c>
      <c r="Y20" s="77">
        <v>0</v>
      </c>
      <c r="Z20" s="77">
        <v>2</v>
      </c>
    </row>
    <row r="21" spans="1:26" x14ac:dyDescent="0.25">
      <c r="A21" s="68">
        <v>570770</v>
      </c>
      <c r="B21" s="69" t="s">
        <v>19</v>
      </c>
      <c r="C21" s="77">
        <v>10</v>
      </c>
      <c r="D21" s="77">
        <v>0</v>
      </c>
      <c r="E21" s="77">
        <v>0</v>
      </c>
      <c r="F21" s="77">
        <v>0</v>
      </c>
      <c r="G21" s="77">
        <v>0</v>
      </c>
      <c r="H21" s="77">
        <v>0</v>
      </c>
      <c r="I21" s="77">
        <v>0</v>
      </c>
      <c r="J21" s="77">
        <v>3</v>
      </c>
      <c r="K21" s="77">
        <v>5</v>
      </c>
      <c r="L21" s="77">
        <v>0</v>
      </c>
      <c r="M21" s="77">
        <v>1</v>
      </c>
      <c r="N21" s="77">
        <v>0</v>
      </c>
      <c r="O21" s="77">
        <v>0</v>
      </c>
      <c r="P21" s="77">
        <v>1</v>
      </c>
      <c r="Q21" s="77">
        <v>-1</v>
      </c>
      <c r="R21" s="77">
        <v>0</v>
      </c>
      <c r="S21" s="77">
        <v>0</v>
      </c>
      <c r="T21" s="77">
        <v>0</v>
      </c>
      <c r="U21" s="77">
        <v>0</v>
      </c>
      <c r="V21" s="77">
        <v>0</v>
      </c>
      <c r="W21" s="77">
        <v>1</v>
      </c>
      <c r="X21" s="77">
        <v>0</v>
      </c>
      <c r="Y21" s="77">
        <v>0</v>
      </c>
      <c r="Z21" s="77">
        <v>0</v>
      </c>
    </row>
    <row r="22" spans="1:26" x14ac:dyDescent="0.25">
      <c r="A22" s="68">
        <v>536261</v>
      </c>
      <c r="B22" s="69" t="s">
        <v>20</v>
      </c>
      <c r="C22" s="77">
        <v>10</v>
      </c>
      <c r="D22" s="77">
        <v>3</v>
      </c>
      <c r="E22" s="77">
        <v>3</v>
      </c>
      <c r="F22" s="77">
        <v>0</v>
      </c>
      <c r="G22" s="77">
        <v>3</v>
      </c>
      <c r="H22" s="77">
        <v>0</v>
      </c>
      <c r="I22" s="77">
        <v>0</v>
      </c>
      <c r="J22" s="77">
        <v>-1</v>
      </c>
      <c r="K22" s="77">
        <v>0</v>
      </c>
      <c r="L22" s="77">
        <v>1</v>
      </c>
      <c r="M22" s="77">
        <v>3</v>
      </c>
      <c r="N22" s="77">
        <v>0</v>
      </c>
      <c r="O22" s="77">
        <v>1</v>
      </c>
      <c r="P22" s="77">
        <v>0</v>
      </c>
      <c r="Q22" s="77">
        <v>-3</v>
      </c>
      <c r="R22" s="77">
        <v>-1</v>
      </c>
      <c r="S22" s="77">
        <v>2</v>
      </c>
      <c r="T22" s="77">
        <v>0</v>
      </c>
      <c r="U22" s="77">
        <v>0</v>
      </c>
      <c r="V22" s="77">
        <v>2</v>
      </c>
      <c r="W22" s="77">
        <v>-1</v>
      </c>
      <c r="X22" s="77">
        <v>0</v>
      </c>
      <c r="Y22" s="77">
        <v>0</v>
      </c>
      <c r="Z22" s="77">
        <v>1</v>
      </c>
    </row>
    <row r="23" spans="1:26" x14ac:dyDescent="0.25">
      <c r="A23" s="68">
        <v>573167</v>
      </c>
      <c r="B23" s="69" t="s">
        <v>21</v>
      </c>
      <c r="C23" s="77">
        <v>8</v>
      </c>
      <c r="D23" s="77">
        <v>-1</v>
      </c>
      <c r="E23" s="77">
        <v>-1</v>
      </c>
      <c r="F23" s="77">
        <v>0</v>
      </c>
      <c r="G23" s="77">
        <v>-1</v>
      </c>
      <c r="H23" s="77">
        <v>0</v>
      </c>
      <c r="I23" s="77">
        <v>0</v>
      </c>
      <c r="J23" s="77">
        <v>4</v>
      </c>
      <c r="K23" s="77">
        <v>0</v>
      </c>
      <c r="L23" s="77">
        <v>2</v>
      </c>
      <c r="M23" s="77">
        <v>3</v>
      </c>
      <c r="N23" s="77">
        <v>0</v>
      </c>
      <c r="O23" s="77">
        <v>2</v>
      </c>
      <c r="P23" s="77">
        <v>-2</v>
      </c>
      <c r="Q23" s="77">
        <v>-2</v>
      </c>
      <c r="R23" s="77">
        <v>0</v>
      </c>
      <c r="S23" s="77">
        <v>-1</v>
      </c>
      <c r="T23" s="77">
        <v>0</v>
      </c>
      <c r="U23" s="77">
        <v>1</v>
      </c>
      <c r="V23" s="77">
        <v>0</v>
      </c>
      <c r="W23" s="77">
        <v>4</v>
      </c>
      <c r="X23" s="77">
        <v>0</v>
      </c>
      <c r="Y23" s="77">
        <v>0</v>
      </c>
      <c r="Z23" s="77">
        <v>-1</v>
      </c>
    </row>
    <row r="24" spans="1:26" x14ac:dyDescent="0.25">
      <c r="A24" s="68">
        <v>573205</v>
      </c>
      <c r="B24" s="69" t="s">
        <v>22</v>
      </c>
      <c r="C24" s="77">
        <v>-9</v>
      </c>
      <c r="D24" s="77">
        <v>0</v>
      </c>
      <c r="E24" s="77">
        <v>-2</v>
      </c>
      <c r="F24" s="77">
        <v>0</v>
      </c>
      <c r="G24" s="77">
        <v>-2</v>
      </c>
      <c r="H24" s="77">
        <v>0</v>
      </c>
      <c r="I24" s="77">
        <v>0</v>
      </c>
      <c r="J24" s="77">
        <v>-3</v>
      </c>
      <c r="K24" s="77">
        <v>-2</v>
      </c>
      <c r="L24" s="77">
        <v>0</v>
      </c>
      <c r="M24" s="77">
        <v>-4</v>
      </c>
      <c r="N24" s="77">
        <v>0</v>
      </c>
      <c r="O24" s="77">
        <v>0</v>
      </c>
      <c r="P24" s="77">
        <v>0</v>
      </c>
      <c r="Q24" s="77">
        <v>2</v>
      </c>
      <c r="R24" s="77">
        <v>0</v>
      </c>
      <c r="S24" s="77">
        <v>-3</v>
      </c>
      <c r="T24" s="77">
        <v>1</v>
      </c>
      <c r="U24" s="77">
        <v>0</v>
      </c>
      <c r="V24" s="77">
        <v>0</v>
      </c>
      <c r="W24" s="77">
        <v>1</v>
      </c>
      <c r="X24" s="77">
        <v>0</v>
      </c>
      <c r="Y24" s="77">
        <v>0</v>
      </c>
      <c r="Z24" s="77">
        <v>1</v>
      </c>
    </row>
    <row r="25" spans="1:26" x14ac:dyDescent="0.25">
      <c r="A25" s="68">
        <v>536326</v>
      </c>
      <c r="B25" s="69" t="s">
        <v>23</v>
      </c>
      <c r="C25" s="77">
        <v>41</v>
      </c>
      <c r="D25" s="77">
        <v>7</v>
      </c>
      <c r="E25" s="77">
        <v>-4</v>
      </c>
      <c r="F25" s="77">
        <v>1</v>
      </c>
      <c r="G25" s="77">
        <v>-10</v>
      </c>
      <c r="H25" s="77">
        <v>3</v>
      </c>
      <c r="I25" s="77">
        <v>2</v>
      </c>
      <c r="J25" s="77">
        <v>10</v>
      </c>
      <c r="K25" s="77">
        <v>-27</v>
      </c>
      <c r="L25" s="77">
        <v>2</v>
      </c>
      <c r="M25" s="77">
        <v>-1</v>
      </c>
      <c r="N25" s="77">
        <v>14</v>
      </c>
      <c r="O25" s="77">
        <v>-8</v>
      </c>
      <c r="P25" s="77">
        <v>-19</v>
      </c>
      <c r="Q25" s="77">
        <v>7</v>
      </c>
      <c r="R25" s="77">
        <v>5</v>
      </c>
      <c r="S25" s="77">
        <v>0</v>
      </c>
      <c r="T25" s="77">
        <v>-5</v>
      </c>
      <c r="U25" s="77">
        <v>3</v>
      </c>
      <c r="V25" s="77">
        <v>-2</v>
      </c>
      <c r="W25" s="77">
        <v>12</v>
      </c>
      <c r="X25" s="77">
        <v>0</v>
      </c>
      <c r="Y25" s="77">
        <v>0</v>
      </c>
      <c r="Z25" s="77">
        <v>47</v>
      </c>
    </row>
    <row r="26" spans="1:26" x14ac:dyDescent="0.25">
      <c r="A26" s="68">
        <v>577324</v>
      </c>
      <c r="B26" s="69" t="s">
        <v>24</v>
      </c>
      <c r="C26" s="77">
        <v>-4</v>
      </c>
      <c r="D26" s="77">
        <v>-1</v>
      </c>
      <c r="E26" s="77">
        <v>-4</v>
      </c>
      <c r="F26" s="77">
        <v>0</v>
      </c>
      <c r="G26" s="77">
        <v>-5</v>
      </c>
      <c r="H26" s="77">
        <v>1</v>
      </c>
      <c r="I26" s="77">
        <v>0</v>
      </c>
      <c r="J26" s="77">
        <v>2</v>
      </c>
      <c r="K26" s="77">
        <v>-1</v>
      </c>
      <c r="L26" s="77">
        <v>-1</v>
      </c>
      <c r="M26" s="77">
        <v>0</v>
      </c>
      <c r="N26" s="77">
        <v>1</v>
      </c>
      <c r="O26" s="77">
        <v>0</v>
      </c>
      <c r="P26" s="77">
        <v>-2</v>
      </c>
      <c r="Q26" s="77">
        <v>1</v>
      </c>
      <c r="R26" s="77">
        <v>0</v>
      </c>
      <c r="S26" s="77">
        <v>0</v>
      </c>
      <c r="T26" s="77">
        <v>-2</v>
      </c>
      <c r="U26" s="77">
        <v>0</v>
      </c>
      <c r="V26" s="77">
        <v>0</v>
      </c>
      <c r="W26" s="77">
        <v>1</v>
      </c>
      <c r="X26" s="77">
        <v>0</v>
      </c>
      <c r="Y26" s="77">
        <v>0</v>
      </c>
      <c r="Z26" s="77">
        <v>2</v>
      </c>
    </row>
    <row r="27" spans="1:26" x14ac:dyDescent="0.25">
      <c r="A27" s="68">
        <v>565822</v>
      </c>
      <c r="B27" s="69" t="s">
        <v>25</v>
      </c>
      <c r="C27" s="77">
        <v>1</v>
      </c>
      <c r="D27" s="77">
        <v>1</v>
      </c>
      <c r="E27" s="77">
        <v>0</v>
      </c>
      <c r="F27" s="77">
        <v>0</v>
      </c>
      <c r="G27" s="77">
        <v>0</v>
      </c>
      <c r="H27" s="77">
        <v>0</v>
      </c>
      <c r="I27" s="77">
        <v>0</v>
      </c>
      <c r="J27" s="77">
        <v>-1</v>
      </c>
      <c r="K27" s="77">
        <v>-1</v>
      </c>
      <c r="L27" s="77">
        <v>0</v>
      </c>
      <c r="M27" s="77">
        <v>0</v>
      </c>
      <c r="N27" s="77">
        <v>-1</v>
      </c>
      <c r="O27" s="77">
        <v>0</v>
      </c>
      <c r="P27" s="77">
        <v>1</v>
      </c>
      <c r="Q27" s="77">
        <v>0</v>
      </c>
      <c r="R27" s="77">
        <v>0</v>
      </c>
      <c r="S27" s="77">
        <v>0</v>
      </c>
      <c r="T27" s="77">
        <v>0</v>
      </c>
      <c r="U27" s="77">
        <v>0</v>
      </c>
      <c r="V27" s="77">
        <v>0</v>
      </c>
      <c r="W27" s="77">
        <v>0</v>
      </c>
      <c r="X27" s="77">
        <v>0</v>
      </c>
      <c r="Y27" s="77">
        <v>0</v>
      </c>
      <c r="Z27" s="77">
        <v>2</v>
      </c>
    </row>
    <row r="28" spans="1:26" x14ac:dyDescent="0.25">
      <c r="A28" s="68">
        <v>571865</v>
      </c>
      <c r="B28" s="69" t="s">
        <v>26</v>
      </c>
      <c r="C28" s="77">
        <v>3</v>
      </c>
      <c r="D28" s="77">
        <v>0</v>
      </c>
      <c r="E28" s="77">
        <v>1</v>
      </c>
      <c r="F28" s="77">
        <v>0</v>
      </c>
      <c r="G28" s="77">
        <v>1</v>
      </c>
      <c r="H28" s="77">
        <v>0</v>
      </c>
      <c r="I28" s="77">
        <v>0</v>
      </c>
      <c r="J28" s="77">
        <v>1</v>
      </c>
      <c r="K28" s="77">
        <v>-1</v>
      </c>
      <c r="L28" s="77">
        <v>0</v>
      </c>
      <c r="M28" s="77">
        <v>0</v>
      </c>
      <c r="N28" s="77">
        <v>0</v>
      </c>
      <c r="O28" s="77">
        <v>0</v>
      </c>
      <c r="P28" s="77">
        <v>0</v>
      </c>
      <c r="Q28" s="77">
        <v>1</v>
      </c>
      <c r="R28" s="77">
        <v>0</v>
      </c>
      <c r="S28" s="77">
        <v>-1</v>
      </c>
      <c r="T28" s="77">
        <v>1</v>
      </c>
      <c r="U28" s="77">
        <v>0</v>
      </c>
      <c r="V28" s="77">
        <v>0</v>
      </c>
      <c r="W28" s="77">
        <v>1</v>
      </c>
      <c r="X28" s="77">
        <v>0</v>
      </c>
      <c r="Y28" s="77">
        <v>0</v>
      </c>
      <c r="Z28" s="77">
        <v>0</v>
      </c>
    </row>
    <row r="29" spans="1:26" x14ac:dyDescent="0.25">
      <c r="A29" s="68">
        <v>571997</v>
      </c>
      <c r="B29" s="69" t="s">
        <v>27</v>
      </c>
      <c r="C29" s="77">
        <v>4</v>
      </c>
      <c r="D29" s="77">
        <v>1</v>
      </c>
      <c r="E29" s="77">
        <v>0</v>
      </c>
      <c r="F29" s="77">
        <v>0</v>
      </c>
      <c r="G29" s="77">
        <v>0</v>
      </c>
      <c r="H29" s="77">
        <v>0</v>
      </c>
      <c r="I29" s="77">
        <v>0</v>
      </c>
      <c r="J29" s="77">
        <v>0</v>
      </c>
      <c r="K29" s="77">
        <v>1</v>
      </c>
      <c r="L29" s="77">
        <v>0</v>
      </c>
      <c r="M29" s="77">
        <v>0</v>
      </c>
      <c r="N29" s="77">
        <v>0</v>
      </c>
      <c r="O29" s="77">
        <v>0</v>
      </c>
      <c r="P29" s="77">
        <v>0</v>
      </c>
      <c r="Q29" s="77">
        <v>1</v>
      </c>
      <c r="R29" s="77">
        <v>0</v>
      </c>
      <c r="S29" s="77">
        <v>0</v>
      </c>
      <c r="T29" s="77">
        <v>0</v>
      </c>
      <c r="U29" s="77">
        <v>0</v>
      </c>
      <c r="V29" s="77">
        <v>0</v>
      </c>
      <c r="W29" s="77">
        <v>1</v>
      </c>
      <c r="X29" s="77">
        <v>0</v>
      </c>
      <c r="Y29" s="77">
        <v>0</v>
      </c>
      <c r="Z29" s="77">
        <v>0</v>
      </c>
    </row>
    <row r="30" spans="1:26" x14ac:dyDescent="0.25">
      <c r="A30" s="68">
        <v>577367</v>
      </c>
      <c r="B30" s="69" t="s">
        <v>28</v>
      </c>
      <c r="C30" s="77">
        <v>4</v>
      </c>
      <c r="D30" s="77">
        <v>1</v>
      </c>
      <c r="E30" s="77">
        <v>0</v>
      </c>
      <c r="F30" s="77">
        <v>0</v>
      </c>
      <c r="G30" s="77">
        <v>-1</v>
      </c>
      <c r="H30" s="77">
        <v>1</v>
      </c>
      <c r="I30" s="77">
        <v>0</v>
      </c>
      <c r="J30" s="77">
        <v>-1</v>
      </c>
      <c r="K30" s="77">
        <v>3</v>
      </c>
      <c r="L30" s="77">
        <v>0</v>
      </c>
      <c r="M30" s="77">
        <v>0</v>
      </c>
      <c r="N30" s="77">
        <v>0</v>
      </c>
      <c r="O30" s="77">
        <v>0</v>
      </c>
      <c r="P30" s="77">
        <v>0</v>
      </c>
      <c r="Q30" s="77">
        <v>0</v>
      </c>
      <c r="R30" s="77">
        <v>0</v>
      </c>
      <c r="S30" s="77">
        <v>0</v>
      </c>
      <c r="T30" s="77">
        <v>1</v>
      </c>
      <c r="U30" s="77">
        <v>0</v>
      </c>
      <c r="V30" s="77">
        <v>-1</v>
      </c>
      <c r="W30" s="77">
        <v>1</v>
      </c>
      <c r="X30" s="77">
        <v>0</v>
      </c>
      <c r="Y30" s="77">
        <v>0</v>
      </c>
      <c r="Z30" s="77">
        <v>0</v>
      </c>
    </row>
    <row r="31" spans="1:26" x14ac:dyDescent="0.25">
      <c r="A31" s="68">
        <v>573264</v>
      </c>
      <c r="B31" s="69" t="s">
        <v>29</v>
      </c>
      <c r="C31" s="77">
        <v>1</v>
      </c>
      <c r="D31" s="77">
        <v>0</v>
      </c>
      <c r="E31" s="77">
        <v>0</v>
      </c>
      <c r="F31" s="77">
        <v>0</v>
      </c>
      <c r="G31" s="77">
        <v>0</v>
      </c>
      <c r="H31" s="77">
        <v>0</v>
      </c>
      <c r="I31" s="77">
        <v>0</v>
      </c>
      <c r="J31" s="77">
        <v>-1</v>
      </c>
      <c r="K31" s="77">
        <v>1</v>
      </c>
      <c r="L31" s="77">
        <v>1</v>
      </c>
      <c r="M31" s="77">
        <v>1</v>
      </c>
      <c r="N31" s="77">
        <v>0</v>
      </c>
      <c r="O31" s="77">
        <v>0</v>
      </c>
      <c r="P31" s="77">
        <v>0</v>
      </c>
      <c r="Q31" s="77">
        <v>-1</v>
      </c>
      <c r="R31" s="77">
        <v>0</v>
      </c>
      <c r="S31" s="77">
        <v>0</v>
      </c>
      <c r="T31" s="77">
        <v>1</v>
      </c>
      <c r="U31" s="77">
        <v>0</v>
      </c>
      <c r="V31" s="77">
        <v>0</v>
      </c>
      <c r="W31" s="77">
        <v>-1</v>
      </c>
      <c r="X31" s="77">
        <v>0</v>
      </c>
      <c r="Y31" s="77">
        <v>0</v>
      </c>
      <c r="Z31" s="77">
        <v>0</v>
      </c>
    </row>
    <row r="32" spans="1:26" x14ac:dyDescent="0.25">
      <c r="A32" s="68">
        <v>570923</v>
      </c>
      <c r="B32" s="69" t="s">
        <v>30</v>
      </c>
      <c r="C32" s="77">
        <v>-3</v>
      </c>
      <c r="D32" s="77">
        <v>-2</v>
      </c>
      <c r="E32" s="77">
        <v>0</v>
      </c>
      <c r="F32" s="77">
        <v>0</v>
      </c>
      <c r="G32" s="77">
        <v>0</v>
      </c>
      <c r="H32" s="77">
        <v>0</v>
      </c>
      <c r="I32" s="77">
        <v>0</v>
      </c>
      <c r="J32" s="77">
        <v>0</v>
      </c>
      <c r="K32" s="77">
        <v>-1</v>
      </c>
      <c r="L32" s="77">
        <v>1</v>
      </c>
      <c r="M32" s="77">
        <v>0</v>
      </c>
      <c r="N32" s="77">
        <v>0</v>
      </c>
      <c r="O32" s="77">
        <v>0</v>
      </c>
      <c r="P32" s="77">
        <v>-1</v>
      </c>
      <c r="Q32" s="77">
        <v>0</v>
      </c>
      <c r="R32" s="77">
        <v>0</v>
      </c>
      <c r="S32" s="77">
        <v>0</v>
      </c>
      <c r="T32" s="77">
        <v>0</v>
      </c>
      <c r="U32" s="77">
        <v>0</v>
      </c>
      <c r="V32" s="77">
        <v>0</v>
      </c>
      <c r="W32" s="77">
        <v>0</v>
      </c>
      <c r="X32" s="77">
        <v>0</v>
      </c>
      <c r="Y32" s="77">
        <v>0</v>
      </c>
      <c r="Z32" s="77">
        <v>0</v>
      </c>
    </row>
    <row r="33" spans="1:26" x14ac:dyDescent="0.25">
      <c r="A33" s="68">
        <v>571938</v>
      </c>
      <c r="B33" s="69" t="s">
        <v>31</v>
      </c>
      <c r="C33" s="77">
        <v>21</v>
      </c>
      <c r="D33" s="77">
        <v>6</v>
      </c>
      <c r="E33" s="77">
        <v>-4</v>
      </c>
      <c r="F33" s="77">
        <v>0</v>
      </c>
      <c r="G33" s="77">
        <v>-4</v>
      </c>
      <c r="H33" s="77">
        <v>0</v>
      </c>
      <c r="I33" s="77">
        <v>0</v>
      </c>
      <c r="J33" s="77">
        <v>5</v>
      </c>
      <c r="K33" s="77">
        <v>4</v>
      </c>
      <c r="L33" s="77">
        <v>0</v>
      </c>
      <c r="M33" s="77">
        <v>1</v>
      </c>
      <c r="N33" s="77">
        <v>1</v>
      </c>
      <c r="O33" s="77">
        <v>1</v>
      </c>
      <c r="P33" s="77">
        <v>0</v>
      </c>
      <c r="Q33" s="77">
        <v>-2</v>
      </c>
      <c r="R33" s="77">
        <v>0</v>
      </c>
      <c r="S33" s="77">
        <v>0</v>
      </c>
      <c r="T33" s="77">
        <v>1</v>
      </c>
      <c r="U33" s="77">
        <v>0</v>
      </c>
      <c r="V33" s="77">
        <v>2</v>
      </c>
      <c r="W33" s="77">
        <v>3</v>
      </c>
      <c r="X33" s="77">
        <v>0</v>
      </c>
      <c r="Y33" s="77">
        <v>0</v>
      </c>
      <c r="Z33" s="77">
        <v>3</v>
      </c>
    </row>
    <row r="34" spans="1:26" x14ac:dyDescent="0.25">
      <c r="A34" s="68">
        <v>565636</v>
      </c>
      <c r="B34" s="69" t="s">
        <v>32</v>
      </c>
      <c r="C34" s="77">
        <v>8</v>
      </c>
      <c r="D34" s="77">
        <v>1</v>
      </c>
      <c r="E34" s="77">
        <v>-1</v>
      </c>
      <c r="F34" s="77">
        <v>0</v>
      </c>
      <c r="G34" s="77">
        <v>-1</v>
      </c>
      <c r="H34" s="77">
        <v>0</v>
      </c>
      <c r="I34" s="77">
        <v>0</v>
      </c>
      <c r="J34" s="77">
        <v>2</v>
      </c>
      <c r="K34" s="77">
        <v>1</v>
      </c>
      <c r="L34" s="77">
        <v>0</v>
      </c>
      <c r="M34" s="77">
        <v>0</v>
      </c>
      <c r="N34" s="77">
        <v>0</v>
      </c>
      <c r="O34" s="77">
        <v>-1</v>
      </c>
      <c r="P34" s="77">
        <v>1</v>
      </c>
      <c r="Q34" s="77">
        <v>1</v>
      </c>
      <c r="R34" s="77">
        <v>0</v>
      </c>
      <c r="S34" s="77">
        <v>-1</v>
      </c>
      <c r="T34" s="77">
        <v>3</v>
      </c>
      <c r="U34" s="77">
        <v>0</v>
      </c>
      <c r="V34" s="77">
        <v>1</v>
      </c>
      <c r="W34" s="77">
        <v>1</v>
      </c>
      <c r="X34" s="77">
        <v>0</v>
      </c>
      <c r="Y34" s="77">
        <v>0</v>
      </c>
      <c r="Z34" s="77">
        <v>0</v>
      </c>
    </row>
    <row r="35" spans="1:26" x14ac:dyDescent="0.25">
      <c r="A35" s="68">
        <v>573442</v>
      </c>
      <c r="B35" s="69" t="s">
        <v>33</v>
      </c>
      <c r="C35" s="77">
        <v>8</v>
      </c>
      <c r="D35" s="77">
        <v>-1</v>
      </c>
      <c r="E35" s="77">
        <v>0</v>
      </c>
      <c r="F35" s="77">
        <v>0</v>
      </c>
      <c r="G35" s="77">
        <v>0</v>
      </c>
      <c r="H35" s="77">
        <v>0</v>
      </c>
      <c r="I35" s="77">
        <v>0</v>
      </c>
      <c r="J35" s="77">
        <v>3</v>
      </c>
      <c r="K35" s="77">
        <v>3</v>
      </c>
      <c r="L35" s="77">
        <v>-1</v>
      </c>
      <c r="M35" s="77">
        <v>1</v>
      </c>
      <c r="N35" s="77">
        <v>0</v>
      </c>
      <c r="O35" s="77">
        <v>0</v>
      </c>
      <c r="P35" s="77">
        <v>0</v>
      </c>
      <c r="Q35" s="77">
        <v>1</v>
      </c>
      <c r="R35" s="77">
        <v>0</v>
      </c>
      <c r="S35" s="77">
        <v>0</v>
      </c>
      <c r="T35" s="77">
        <v>0</v>
      </c>
      <c r="U35" s="77">
        <v>0</v>
      </c>
      <c r="V35" s="77">
        <v>0</v>
      </c>
      <c r="W35" s="77">
        <v>1</v>
      </c>
      <c r="X35" s="77">
        <v>0</v>
      </c>
      <c r="Y35" s="77">
        <v>0</v>
      </c>
      <c r="Z35" s="77">
        <v>1</v>
      </c>
    </row>
    <row r="36" spans="1:26" x14ac:dyDescent="0.25">
      <c r="A36" s="68">
        <v>599573</v>
      </c>
      <c r="B36" s="69" t="s">
        <v>34</v>
      </c>
      <c r="C36" s="77">
        <v>5</v>
      </c>
      <c r="D36" s="77">
        <v>0</v>
      </c>
      <c r="E36" s="77">
        <v>-2</v>
      </c>
      <c r="F36" s="77">
        <v>0</v>
      </c>
      <c r="G36" s="77">
        <v>-2</v>
      </c>
      <c r="H36" s="77">
        <v>0</v>
      </c>
      <c r="I36" s="77">
        <v>0</v>
      </c>
      <c r="J36" s="77">
        <v>0</v>
      </c>
      <c r="K36" s="77">
        <v>6</v>
      </c>
      <c r="L36" s="77">
        <v>0</v>
      </c>
      <c r="M36" s="77">
        <v>0</v>
      </c>
      <c r="N36" s="77">
        <v>0</v>
      </c>
      <c r="O36" s="77">
        <v>-1</v>
      </c>
      <c r="P36" s="77">
        <v>0</v>
      </c>
      <c r="Q36" s="77">
        <v>-1</v>
      </c>
      <c r="R36" s="77">
        <v>0</v>
      </c>
      <c r="S36" s="77">
        <v>1</v>
      </c>
      <c r="T36" s="77">
        <v>0</v>
      </c>
      <c r="U36" s="77">
        <v>0</v>
      </c>
      <c r="V36" s="77">
        <v>1</v>
      </c>
      <c r="W36" s="77">
        <v>1</v>
      </c>
      <c r="X36" s="77">
        <v>0</v>
      </c>
      <c r="Y36" s="77">
        <v>0</v>
      </c>
      <c r="Z36" s="77">
        <v>0</v>
      </c>
    </row>
    <row r="37" spans="1:26" x14ac:dyDescent="0.25">
      <c r="A37" s="68">
        <v>573493</v>
      </c>
      <c r="B37" s="69" t="s">
        <v>35</v>
      </c>
      <c r="C37" s="77">
        <v>28</v>
      </c>
      <c r="D37" s="77">
        <v>-1</v>
      </c>
      <c r="E37" s="77">
        <v>-1</v>
      </c>
      <c r="F37" s="77">
        <v>0</v>
      </c>
      <c r="G37" s="77">
        <v>-1</v>
      </c>
      <c r="H37" s="77">
        <v>0</v>
      </c>
      <c r="I37" s="77">
        <v>0</v>
      </c>
      <c r="J37" s="77">
        <v>3</v>
      </c>
      <c r="K37" s="77">
        <v>17</v>
      </c>
      <c r="L37" s="77">
        <v>-1</v>
      </c>
      <c r="M37" s="77">
        <v>-3</v>
      </c>
      <c r="N37" s="77">
        <v>1</v>
      </c>
      <c r="O37" s="77">
        <v>1</v>
      </c>
      <c r="P37" s="77">
        <v>4</v>
      </c>
      <c r="Q37" s="77">
        <v>2</v>
      </c>
      <c r="R37" s="77">
        <v>0</v>
      </c>
      <c r="S37" s="77">
        <v>-1</v>
      </c>
      <c r="T37" s="77">
        <v>0</v>
      </c>
      <c r="U37" s="77">
        <v>-2</v>
      </c>
      <c r="V37" s="77">
        <v>-1</v>
      </c>
      <c r="W37" s="77">
        <v>8</v>
      </c>
      <c r="X37" s="77">
        <v>0</v>
      </c>
      <c r="Y37" s="77">
        <v>0</v>
      </c>
      <c r="Z37" s="77">
        <v>2</v>
      </c>
    </row>
    <row r="38" spans="1:26" x14ac:dyDescent="0.25">
      <c r="A38" s="68">
        <v>571881</v>
      </c>
      <c r="B38" s="69" t="s">
        <v>36</v>
      </c>
      <c r="C38" s="77">
        <v>5</v>
      </c>
      <c r="D38" s="77">
        <v>1</v>
      </c>
      <c r="E38" s="77">
        <v>0</v>
      </c>
      <c r="F38" s="77">
        <v>0</v>
      </c>
      <c r="G38" s="77">
        <v>0</v>
      </c>
      <c r="H38" s="77">
        <v>0</v>
      </c>
      <c r="I38" s="77">
        <v>0</v>
      </c>
      <c r="J38" s="77">
        <v>0</v>
      </c>
      <c r="K38" s="77">
        <v>1</v>
      </c>
      <c r="L38" s="77">
        <v>0</v>
      </c>
      <c r="M38" s="77">
        <v>-1</v>
      </c>
      <c r="N38" s="77">
        <v>0</v>
      </c>
      <c r="O38" s="77">
        <v>1</v>
      </c>
      <c r="P38" s="77">
        <v>0</v>
      </c>
      <c r="Q38" s="77">
        <v>1</v>
      </c>
      <c r="R38" s="77">
        <v>0</v>
      </c>
      <c r="S38" s="77">
        <v>0</v>
      </c>
      <c r="T38" s="77">
        <v>0</v>
      </c>
      <c r="U38" s="77">
        <v>0</v>
      </c>
      <c r="V38" s="77">
        <v>0</v>
      </c>
      <c r="W38" s="77">
        <v>0</v>
      </c>
      <c r="X38" s="77">
        <v>0</v>
      </c>
      <c r="Y38" s="77">
        <v>0</v>
      </c>
      <c r="Z38" s="77">
        <v>2</v>
      </c>
    </row>
    <row r="39" spans="1:26" x14ac:dyDescent="0.25">
      <c r="A39" s="68">
        <v>577600</v>
      </c>
      <c r="B39" s="69" t="s">
        <v>37</v>
      </c>
      <c r="C39" s="77">
        <v>1</v>
      </c>
      <c r="D39" s="77">
        <v>2</v>
      </c>
      <c r="E39" s="77">
        <v>0</v>
      </c>
      <c r="F39" s="77">
        <v>0</v>
      </c>
      <c r="G39" s="77">
        <v>0</v>
      </c>
      <c r="H39" s="77">
        <v>0</v>
      </c>
      <c r="I39" s="77">
        <v>0</v>
      </c>
      <c r="J39" s="77">
        <v>-3</v>
      </c>
      <c r="K39" s="77">
        <v>0</v>
      </c>
      <c r="L39" s="77">
        <v>0</v>
      </c>
      <c r="M39" s="77">
        <v>-1</v>
      </c>
      <c r="N39" s="77">
        <v>0</v>
      </c>
      <c r="O39" s="77">
        <v>0</v>
      </c>
      <c r="P39" s="77">
        <v>-1</v>
      </c>
      <c r="Q39" s="77">
        <v>1</v>
      </c>
      <c r="R39" s="77">
        <v>0</v>
      </c>
      <c r="S39" s="77">
        <v>0</v>
      </c>
      <c r="T39" s="77">
        <v>0</v>
      </c>
      <c r="U39" s="77">
        <v>0</v>
      </c>
      <c r="V39" s="77">
        <v>0</v>
      </c>
      <c r="W39" s="77">
        <v>1</v>
      </c>
      <c r="X39" s="77">
        <v>0</v>
      </c>
      <c r="Y39" s="77">
        <v>0</v>
      </c>
      <c r="Z39" s="77">
        <v>2</v>
      </c>
    </row>
    <row r="40" spans="1:26" x14ac:dyDescent="0.25">
      <c r="A40" s="68">
        <v>577626</v>
      </c>
      <c r="B40" s="69" t="s">
        <v>38</v>
      </c>
      <c r="C40" s="77">
        <v>46</v>
      </c>
      <c r="D40" s="77">
        <v>7</v>
      </c>
      <c r="E40" s="77">
        <v>-4</v>
      </c>
      <c r="F40" s="77">
        <v>0</v>
      </c>
      <c r="G40" s="77">
        <v>-3</v>
      </c>
      <c r="H40" s="77">
        <v>3</v>
      </c>
      <c r="I40" s="77">
        <v>-4</v>
      </c>
      <c r="J40" s="77">
        <v>6</v>
      </c>
      <c r="K40" s="77">
        <v>-77</v>
      </c>
      <c r="L40" s="77">
        <v>-4</v>
      </c>
      <c r="M40" s="77">
        <v>24</v>
      </c>
      <c r="N40" s="77">
        <v>-7</v>
      </c>
      <c r="O40" s="77">
        <v>5</v>
      </c>
      <c r="P40" s="77">
        <v>-1</v>
      </c>
      <c r="Q40" s="77">
        <v>-7</v>
      </c>
      <c r="R40" s="77">
        <v>4</v>
      </c>
      <c r="S40" s="77">
        <v>1</v>
      </c>
      <c r="T40" s="77">
        <v>1</v>
      </c>
      <c r="U40" s="77">
        <v>0</v>
      </c>
      <c r="V40" s="77">
        <v>-2</v>
      </c>
      <c r="W40" s="77">
        <v>20</v>
      </c>
      <c r="X40" s="77">
        <v>0</v>
      </c>
      <c r="Y40" s="77">
        <v>0</v>
      </c>
      <c r="Z40" s="77">
        <v>80</v>
      </c>
    </row>
    <row r="41" spans="1:26" x14ac:dyDescent="0.25">
      <c r="A41" s="68">
        <v>577677</v>
      </c>
      <c r="B41" s="69" t="s">
        <v>39</v>
      </c>
      <c r="C41" s="77">
        <v>15</v>
      </c>
      <c r="D41" s="77">
        <v>0</v>
      </c>
      <c r="E41" s="77">
        <v>3</v>
      </c>
      <c r="F41" s="77">
        <v>1</v>
      </c>
      <c r="G41" s="77">
        <v>2</v>
      </c>
      <c r="H41" s="77">
        <v>0</v>
      </c>
      <c r="I41" s="77">
        <v>0</v>
      </c>
      <c r="J41" s="77">
        <v>1</v>
      </c>
      <c r="K41" s="77">
        <v>0</v>
      </c>
      <c r="L41" s="77">
        <v>1</v>
      </c>
      <c r="M41" s="77">
        <v>4</v>
      </c>
      <c r="N41" s="77">
        <v>0</v>
      </c>
      <c r="O41" s="77">
        <v>-1</v>
      </c>
      <c r="P41" s="77">
        <v>0</v>
      </c>
      <c r="Q41" s="77">
        <v>0</v>
      </c>
      <c r="R41" s="77">
        <v>1</v>
      </c>
      <c r="S41" s="77">
        <v>0</v>
      </c>
      <c r="T41" s="77">
        <v>2</v>
      </c>
      <c r="U41" s="77">
        <v>0</v>
      </c>
      <c r="V41" s="77">
        <v>1</v>
      </c>
      <c r="W41" s="77">
        <v>1</v>
      </c>
      <c r="X41" s="77">
        <v>0</v>
      </c>
      <c r="Y41" s="77">
        <v>0</v>
      </c>
      <c r="Z41" s="77">
        <v>2</v>
      </c>
    </row>
    <row r="42" spans="1:26" x14ac:dyDescent="0.25">
      <c r="A42" s="68">
        <v>577685</v>
      </c>
      <c r="B42" s="69" t="s">
        <v>40</v>
      </c>
      <c r="C42" s="77">
        <v>3</v>
      </c>
      <c r="D42" s="77">
        <v>-1</v>
      </c>
      <c r="E42" s="77">
        <v>0</v>
      </c>
      <c r="F42" s="77">
        <v>0</v>
      </c>
      <c r="G42" s="77">
        <v>-1</v>
      </c>
      <c r="H42" s="77">
        <v>1</v>
      </c>
      <c r="I42" s="77">
        <v>0</v>
      </c>
      <c r="J42" s="77">
        <v>0</v>
      </c>
      <c r="K42" s="77">
        <v>-1</v>
      </c>
      <c r="L42" s="77">
        <v>-1</v>
      </c>
      <c r="M42" s="77">
        <v>1</v>
      </c>
      <c r="N42" s="77">
        <v>0</v>
      </c>
      <c r="O42" s="77">
        <v>0</v>
      </c>
      <c r="P42" s="77">
        <v>1</v>
      </c>
      <c r="Q42" s="77">
        <v>2</v>
      </c>
      <c r="R42" s="77">
        <v>0</v>
      </c>
      <c r="S42" s="77">
        <v>1</v>
      </c>
      <c r="T42" s="77">
        <v>0</v>
      </c>
      <c r="U42" s="77">
        <v>0</v>
      </c>
      <c r="V42" s="77">
        <v>-1</v>
      </c>
      <c r="W42" s="77">
        <v>1</v>
      </c>
      <c r="X42" s="77">
        <v>0</v>
      </c>
      <c r="Y42" s="77">
        <v>0</v>
      </c>
      <c r="Z42" s="77">
        <v>1</v>
      </c>
    </row>
    <row r="43" spans="1:26" x14ac:dyDescent="0.25">
      <c r="A43" s="68">
        <v>536971</v>
      </c>
      <c r="B43" s="69" t="s">
        <v>41</v>
      </c>
      <c r="C43" s="77">
        <v>38</v>
      </c>
      <c r="D43" s="77">
        <v>2</v>
      </c>
      <c r="E43" s="77">
        <v>6</v>
      </c>
      <c r="F43" s="77">
        <v>0</v>
      </c>
      <c r="G43" s="77">
        <v>5</v>
      </c>
      <c r="H43" s="77">
        <v>1</v>
      </c>
      <c r="I43" s="77">
        <v>0</v>
      </c>
      <c r="J43" s="77">
        <v>3</v>
      </c>
      <c r="K43" s="77">
        <v>8</v>
      </c>
      <c r="L43" s="77">
        <v>-1</v>
      </c>
      <c r="M43" s="77">
        <v>4</v>
      </c>
      <c r="N43" s="77">
        <v>1</v>
      </c>
      <c r="O43" s="77">
        <v>-1</v>
      </c>
      <c r="P43" s="77">
        <v>2</v>
      </c>
      <c r="Q43" s="77">
        <v>0</v>
      </c>
      <c r="R43" s="77">
        <v>1</v>
      </c>
      <c r="S43" s="77">
        <v>0</v>
      </c>
      <c r="T43" s="77">
        <v>1</v>
      </c>
      <c r="U43" s="77">
        <v>2</v>
      </c>
      <c r="V43" s="77">
        <v>0</v>
      </c>
      <c r="W43" s="77">
        <v>5</v>
      </c>
      <c r="X43" s="77">
        <v>0</v>
      </c>
      <c r="Y43" s="77">
        <v>0</v>
      </c>
      <c r="Z43" s="77">
        <v>5</v>
      </c>
    </row>
    <row r="44" spans="1:26" x14ac:dyDescent="0.25">
      <c r="A44" s="71"/>
      <c r="B44" s="16" t="s">
        <v>70</v>
      </c>
      <c r="C44" s="64">
        <v>424</v>
      </c>
      <c r="D44" s="64">
        <v>38</v>
      </c>
      <c r="E44" s="64">
        <v>0</v>
      </c>
      <c r="F44" s="64">
        <v>2</v>
      </c>
      <c r="G44" s="64">
        <v>-19</v>
      </c>
      <c r="H44" s="64">
        <v>17</v>
      </c>
      <c r="I44" s="64">
        <v>0</v>
      </c>
      <c r="J44" s="64">
        <v>58</v>
      </c>
      <c r="K44" s="64">
        <v>-65</v>
      </c>
      <c r="L44" s="64">
        <v>3</v>
      </c>
      <c r="M44" s="64">
        <v>41</v>
      </c>
      <c r="N44" s="64">
        <v>14</v>
      </c>
      <c r="O44" s="64">
        <v>-9</v>
      </c>
      <c r="P44" s="64">
        <v>-12</v>
      </c>
      <c r="Q44" s="64">
        <v>31</v>
      </c>
      <c r="R44" s="64">
        <v>9</v>
      </c>
      <c r="S44" s="64">
        <v>6</v>
      </c>
      <c r="T44" s="64">
        <v>10</v>
      </c>
      <c r="U44" s="64">
        <v>3</v>
      </c>
      <c r="V44" s="64">
        <v>8</v>
      </c>
      <c r="W44" s="64">
        <v>90</v>
      </c>
      <c r="X44" s="64">
        <v>0</v>
      </c>
      <c r="Y44" s="64">
        <v>0</v>
      </c>
      <c r="Z44" s="64">
        <v>199</v>
      </c>
    </row>
    <row r="45" spans="1:26" x14ac:dyDescent="0.25">
      <c r="A45" s="57"/>
      <c r="B45" s="20" t="s">
        <v>71</v>
      </c>
      <c r="C45" s="55">
        <v>109</v>
      </c>
      <c r="D45" s="55">
        <v>11</v>
      </c>
      <c r="E45" s="55">
        <v>-4</v>
      </c>
      <c r="F45" s="55">
        <v>1</v>
      </c>
      <c r="G45" s="55">
        <v>-11</v>
      </c>
      <c r="H45" s="55">
        <v>9</v>
      </c>
      <c r="I45" s="55">
        <v>-3</v>
      </c>
      <c r="J45" s="55">
        <v>13</v>
      </c>
      <c r="K45" s="55">
        <v>-83</v>
      </c>
      <c r="L45" s="55">
        <v>-3</v>
      </c>
      <c r="M45" s="55">
        <v>36</v>
      </c>
      <c r="N45" s="55">
        <v>-4</v>
      </c>
      <c r="O45" s="55">
        <v>4</v>
      </c>
      <c r="P45" s="55">
        <v>-4</v>
      </c>
      <c r="Q45" s="55">
        <v>3</v>
      </c>
      <c r="R45" s="55">
        <v>3</v>
      </c>
      <c r="S45" s="55">
        <v>3</v>
      </c>
      <c r="T45" s="55">
        <v>-1</v>
      </c>
      <c r="U45" s="55">
        <v>0</v>
      </c>
      <c r="V45" s="55">
        <v>-1</v>
      </c>
      <c r="W45" s="55">
        <v>35</v>
      </c>
      <c r="X45" s="55">
        <v>0</v>
      </c>
      <c r="Y45" s="55">
        <v>0</v>
      </c>
      <c r="Z45" s="55">
        <v>101</v>
      </c>
    </row>
    <row r="46" spans="1:26" x14ac:dyDescent="0.25">
      <c r="A46" s="57"/>
      <c r="B46" s="20" t="s">
        <v>72</v>
      </c>
      <c r="C46" s="55">
        <v>270</v>
      </c>
      <c r="D46" s="55">
        <v>31</v>
      </c>
      <c r="E46" s="55">
        <v>4</v>
      </c>
      <c r="F46" s="55">
        <v>1</v>
      </c>
      <c r="G46" s="55">
        <v>-7</v>
      </c>
      <c r="H46" s="55">
        <v>7</v>
      </c>
      <c r="I46" s="55">
        <v>3</v>
      </c>
      <c r="J46" s="55">
        <v>36</v>
      </c>
      <c r="K46" s="55">
        <v>-1</v>
      </c>
      <c r="L46" s="55">
        <v>4</v>
      </c>
      <c r="M46" s="55">
        <v>8</v>
      </c>
      <c r="N46" s="55">
        <v>17</v>
      </c>
      <c r="O46" s="55">
        <v>-15</v>
      </c>
      <c r="P46" s="55">
        <v>-10</v>
      </c>
      <c r="Q46" s="55">
        <v>25</v>
      </c>
      <c r="R46" s="55">
        <v>6</v>
      </c>
      <c r="S46" s="55">
        <v>9</v>
      </c>
      <c r="T46" s="55">
        <v>9</v>
      </c>
      <c r="U46" s="55">
        <v>4</v>
      </c>
      <c r="V46" s="55">
        <v>9</v>
      </c>
      <c r="W46" s="55">
        <v>41</v>
      </c>
      <c r="X46" s="55">
        <v>0</v>
      </c>
      <c r="Y46" s="55">
        <v>0</v>
      </c>
      <c r="Z46" s="55">
        <v>93</v>
      </c>
    </row>
    <row r="47" spans="1:26" x14ac:dyDescent="0.25">
      <c r="A47" s="57"/>
      <c r="B47" s="20" t="s">
        <v>73</v>
      </c>
      <c r="C47" s="55">
        <v>45</v>
      </c>
      <c r="D47" s="55">
        <v>-4</v>
      </c>
      <c r="E47" s="55">
        <v>0</v>
      </c>
      <c r="F47" s="55">
        <v>0</v>
      </c>
      <c r="G47" s="55">
        <v>-1</v>
      </c>
      <c r="H47" s="55">
        <v>1</v>
      </c>
      <c r="I47" s="55">
        <v>0</v>
      </c>
      <c r="J47" s="55">
        <v>9</v>
      </c>
      <c r="K47" s="55">
        <v>19</v>
      </c>
      <c r="L47" s="55">
        <v>2</v>
      </c>
      <c r="M47" s="55">
        <v>-3</v>
      </c>
      <c r="N47" s="55">
        <v>1</v>
      </c>
      <c r="O47" s="55">
        <v>2</v>
      </c>
      <c r="P47" s="55">
        <v>2</v>
      </c>
      <c r="Q47" s="55">
        <v>3</v>
      </c>
      <c r="R47" s="55">
        <v>0</v>
      </c>
      <c r="S47" s="55">
        <v>-6</v>
      </c>
      <c r="T47" s="55">
        <v>2</v>
      </c>
      <c r="U47" s="55">
        <v>-1</v>
      </c>
      <c r="V47" s="55">
        <v>0</v>
      </c>
      <c r="W47" s="55">
        <v>14</v>
      </c>
      <c r="X47" s="55">
        <v>0</v>
      </c>
      <c r="Y47" s="55">
        <v>0</v>
      </c>
      <c r="Z47" s="55">
        <v>5</v>
      </c>
    </row>
    <row r="48" spans="1:26" x14ac:dyDescent="0.25">
      <c r="A48" s="24"/>
      <c r="B48" s="25" t="s">
        <v>45</v>
      </c>
      <c r="C48" s="78">
        <v>167967</v>
      </c>
      <c r="D48" s="78">
        <v>6569</v>
      </c>
      <c r="E48" s="78">
        <v>14177</v>
      </c>
      <c r="F48" s="78">
        <v>129</v>
      </c>
      <c r="G48" s="78">
        <v>7784</v>
      </c>
      <c r="H48" s="78">
        <v>5515</v>
      </c>
      <c r="I48" s="78">
        <v>749</v>
      </c>
      <c r="J48" s="78">
        <v>18001</v>
      </c>
      <c r="K48" s="78">
        <v>13196</v>
      </c>
      <c r="L48" s="78">
        <v>-1300</v>
      </c>
      <c r="M48" s="78">
        <v>10107</v>
      </c>
      <c r="N48" s="78">
        <v>4885</v>
      </c>
      <c r="O48" s="78">
        <v>5864</v>
      </c>
      <c r="P48" s="78">
        <v>14748</v>
      </c>
      <c r="Q48" s="78">
        <v>17057</v>
      </c>
      <c r="R48" s="78">
        <v>1027</v>
      </c>
      <c r="S48" s="78">
        <v>438</v>
      </c>
      <c r="T48" s="78">
        <v>1777</v>
      </c>
      <c r="U48" s="78">
        <v>1109</v>
      </c>
      <c r="V48" s="78">
        <v>2849</v>
      </c>
      <c r="W48" s="78">
        <v>20576</v>
      </c>
      <c r="X48" s="78">
        <v>-1</v>
      </c>
      <c r="Y48" s="78">
        <v>-10</v>
      </c>
      <c r="Z48" s="78">
        <v>36898</v>
      </c>
    </row>
    <row r="49" spans="1:26" x14ac:dyDescent="0.25">
      <c r="A49" s="31"/>
      <c r="B49" s="32" t="s">
        <v>43</v>
      </c>
      <c r="C49" s="79">
        <v>4066</v>
      </c>
      <c r="D49" s="79">
        <v>199</v>
      </c>
      <c r="E49" s="79">
        <v>199</v>
      </c>
      <c r="F49" s="79">
        <v>6</v>
      </c>
      <c r="G49" s="79">
        <v>47</v>
      </c>
      <c r="H49" s="79">
        <v>110</v>
      </c>
      <c r="I49" s="79">
        <v>36</v>
      </c>
      <c r="J49" s="79">
        <v>440</v>
      </c>
      <c r="K49" s="79">
        <v>383</v>
      </c>
      <c r="L49" s="79">
        <v>-105</v>
      </c>
      <c r="M49" s="79">
        <v>314</v>
      </c>
      <c r="N49" s="79">
        <v>58</v>
      </c>
      <c r="O49" s="79">
        <v>17</v>
      </c>
      <c r="P49" s="79">
        <v>405</v>
      </c>
      <c r="Q49" s="79">
        <v>53</v>
      </c>
      <c r="R49" s="79">
        <v>30</v>
      </c>
      <c r="S49" s="79">
        <v>34</v>
      </c>
      <c r="T49" s="79">
        <v>40</v>
      </c>
      <c r="U49" s="79">
        <v>-34</v>
      </c>
      <c r="V49" s="79">
        <v>94</v>
      </c>
      <c r="W49" s="79">
        <v>669</v>
      </c>
      <c r="X49" s="79">
        <v>0</v>
      </c>
      <c r="Y49" s="79">
        <v>0</v>
      </c>
      <c r="Z49" s="79">
        <v>1270</v>
      </c>
    </row>
    <row r="50" spans="1:26" x14ac:dyDescent="0.25">
      <c r="A50" s="38"/>
      <c r="B50" s="39" t="s">
        <v>42</v>
      </c>
      <c r="C50" s="80">
        <v>25376</v>
      </c>
      <c r="D50" s="80">
        <v>881</v>
      </c>
      <c r="E50" s="80">
        <v>1562</v>
      </c>
      <c r="F50" s="80">
        <v>19</v>
      </c>
      <c r="G50" s="80">
        <v>1073</v>
      </c>
      <c r="H50" s="80">
        <v>438</v>
      </c>
      <c r="I50" s="80">
        <v>32</v>
      </c>
      <c r="J50" s="80">
        <v>2796</v>
      </c>
      <c r="K50" s="80">
        <v>4263</v>
      </c>
      <c r="L50" s="80">
        <v>4</v>
      </c>
      <c r="M50" s="80">
        <v>1193</v>
      </c>
      <c r="N50" s="80">
        <v>953</v>
      </c>
      <c r="O50" s="80">
        <v>-183</v>
      </c>
      <c r="P50" s="80">
        <v>1195</v>
      </c>
      <c r="Q50" s="80">
        <v>3432</v>
      </c>
      <c r="R50" s="80">
        <v>325</v>
      </c>
      <c r="S50" s="80">
        <v>101</v>
      </c>
      <c r="T50" s="80">
        <v>395</v>
      </c>
      <c r="U50" s="80">
        <v>267</v>
      </c>
      <c r="V50" s="80">
        <v>461</v>
      </c>
      <c r="W50" s="80">
        <v>2833</v>
      </c>
      <c r="X50" s="80">
        <v>0</v>
      </c>
      <c r="Y50" s="80">
        <v>0</v>
      </c>
      <c r="Z50" s="80">
        <v>4898</v>
      </c>
    </row>
    <row r="51" spans="1:26" x14ac:dyDescent="0.25">
      <c r="A51" s="38"/>
      <c r="B51" s="39" t="s">
        <v>44</v>
      </c>
      <c r="C51" s="80">
        <v>6005</v>
      </c>
      <c r="D51" s="80">
        <v>26</v>
      </c>
      <c r="E51" s="80">
        <v>438</v>
      </c>
      <c r="F51" s="80">
        <v>4</v>
      </c>
      <c r="G51" s="80">
        <v>150</v>
      </c>
      <c r="H51" s="80">
        <v>309</v>
      </c>
      <c r="I51" s="80">
        <v>-25</v>
      </c>
      <c r="J51" s="80">
        <v>596</v>
      </c>
      <c r="K51" s="80">
        <v>185</v>
      </c>
      <c r="L51" s="80">
        <v>-36</v>
      </c>
      <c r="M51" s="80">
        <v>595</v>
      </c>
      <c r="N51" s="80">
        <v>123</v>
      </c>
      <c r="O51" s="80">
        <v>335</v>
      </c>
      <c r="P51" s="80">
        <v>320</v>
      </c>
      <c r="Q51" s="80">
        <v>644</v>
      </c>
      <c r="R51" s="80">
        <v>42</v>
      </c>
      <c r="S51" s="80">
        <v>-6</v>
      </c>
      <c r="T51" s="80">
        <v>37</v>
      </c>
      <c r="U51" s="80">
        <v>-12</v>
      </c>
      <c r="V51" s="80">
        <v>107</v>
      </c>
      <c r="W51" s="80">
        <v>1144</v>
      </c>
      <c r="X51" s="80">
        <v>0</v>
      </c>
      <c r="Y51" s="80">
        <v>0</v>
      </c>
      <c r="Z51" s="80">
        <v>1467</v>
      </c>
    </row>
    <row r="52" spans="1:26" x14ac:dyDescent="0.25">
      <c r="A52" t="s">
        <v>77</v>
      </c>
    </row>
    <row r="53" spans="1:26" ht="30" customHeight="1" x14ac:dyDescent="0.25">
      <c r="A53" s="207" t="s">
        <v>78</v>
      </c>
      <c r="B53" s="207"/>
      <c r="C53" s="207"/>
      <c r="D53" s="207"/>
      <c r="E53" s="207"/>
      <c r="F53" s="207"/>
      <c r="G53" s="207"/>
      <c r="H53" s="207"/>
      <c r="I53" s="207"/>
      <c r="J53" s="207"/>
      <c r="K53" s="207"/>
      <c r="L53" s="207"/>
      <c r="M53" s="207"/>
      <c r="N53" s="207"/>
      <c r="O53" s="207"/>
      <c r="P53" s="207"/>
      <c r="Q53" s="207"/>
      <c r="R53" s="207"/>
      <c r="S53" s="207"/>
      <c r="T53" s="207"/>
      <c r="U53" s="207"/>
      <c r="V53" s="207"/>
      <c r="W53" s="207"/>
      <c r="X53" s="207"/>
      <c r="Y53" s="207"/>
      <c r="Z53" s="207"/>
    </row>
  </sheetData>
  <mergeCells count="4">
    <mergeCell ref="A2:A3"/>
    <mergeCell ref="B2:B3"/>
    <mergeCell ref="C2:Z2"/>
    <mergeCell ref="A53:Z53"/>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2"/>
  <sheetViews>
    <sheetView workbookViewId="0"/>
  </sheetViews>
  <sheetFormatPr defaultRowHeight="15" x14ac:dyDescent="0.25"/>
  <cols>
    <col min="2" max="2" width="23.5703125" bestFit="1" customWidth="1"/>
    <col min="3" max="3" width="9.28515625" style="45" customWidth="1"/>
  </cols>
  <sheetData>
    <row r="1" spans="1:19" s="45" customFormat="1" x14ac:dyDescent="0.25">
      <c r="A1" s="176" t="s">
        <v>491</v>
      </c>
    </row>
    <row r="2" spans="1:19" x14ac:dyDescent="0.25">
      <c r="A2" s="204" t="s">
        <v>0</v>
      </c>
      <c r="B2" s="204" t="s">
        <v>1</v>
      </c>
      <c r="C2" s="208" t="s">
        <v>75</v>
      </c>
      <c r="D2" s="208"/>
      <c r="E2" s="208"/>
      <c r="F2" s="208"/>
      <c r="G2" s="208"/>
      <c r="H2" s="208"/>
      <c r="I2" s="208"/>
      <c r="J2" s="208"/>
      <c r="K2" s="208"/>
      <c r="L2" s="208" t="s">
        <v>76</v>
      </c>
      <c r="M2" s="208"/>
      <c r="N2" s="208"/>
      <c r="O2" s="208"/>
      <c r="P2" s="208"/>
      <c r="Q2" s="208"/>
      <c r="R2" s="208"/>
      <c r="S2" s="208"/>
    </row>
    <row r="3" spans="1:19" ht="90" x14ac:dyDescent="0.25">
      <c r="A3" s="204"/>
      <c r="B3" s="204"/>
      <c r="C3" s="81" t="s">
        <v>74</v>
      </c>
      <c r="D3" s="81" t="s">
        <v>79</v>
      </c>
      <c r="E3" s="81" t="s">
        <v>80</v>
      </c>
      <c r="F3" s="81" t="s">
        <v>81</v>
      </c>
      <c r="G3" s="81" t="s">
        <v>82</v>
      </c>
      <c r="H3" s="81" t="s">
        <v>83</v>
      </c>
      <c r="I3" s="81" t="s">
        <v>84</v>
      </c>
      <c r="J3" s="81" t="s">
        <v>85</v>
      </c>
      <c r="K3" s="81" t="s">
        <v>86</v>
      </c>
      <c r="L3" s="81" t="s">
        <v>79</v>
      </c>
      <c r="M3" s="81" t="s">
        <v>80</v>
      </c>
      <c r="N3" s="81" t="s">
        <v>81</v>
      </c>
      <c r="O3" s="81" t="s">
        <v>82</v>
      </c>
      <c r="P3" s="81" t="s">
        <v>83</v>
      </c>
      <c r="Q3" s="81" t="s">
        <v>84</v>
      </c>
      <c r="R3" s="81" t="s">
        <v>85</v>
      </c>
      <c r="S3" s="81" t="s">
        <v>86</v>
      </c>
    </row>
    <row r="4" spans="1:19" x14ac:dyDescent="0.25">
      <c r="A4" s="68">
        <v>565750</v>
      </c>
      <c r="B4" s="69" t="s">
        <v>2</v>
      </c>
      <c r="C4" s="82">
        <v>10</v>
      </c>
      <c r="D4" s="83">
        <v>0</v>
      </c>
      <c r="E4" s="84">
        <v>0</v>
      </c>
      <c r="F4" s="83">
        <v>1</v>
      </c>
      <c r="G4" s="83">
        <v>0</v>
      </c>
      <c r="H4" s="83">
        <v>6</v>
      </c>
      <c r="I4" s="83">
        <v>0</v>
      </c>
      <c r="J4" s="83">
        <v>1</v>
      </c>
      <c r="K4" s="83">
        <v>2</v>
      </c>
      <c r="L4" s="52">
        <f>D4/$C4*100</f>
        <v>0</v>
      </c>
      <c r="M4" s="52">
        <f t="shared" ref="M4:S19" si="0">E4/$C4*100</f>
        <v>0</v>
      </c>
      <c r="N4" s="52">
        <f t="shared" si="0"/>
        <v>10</v>
      </c>
      <c r="O4" s="52">
        <f t="shared" si="0"/>
        <v>0</v>
      </c>
      <c r="P4" s="52">
        <f t="shared" si="0"/>
        <v>60</v>
      </c>
      <c r="Q4" s="52">
        <f t="shared" si="0"/>
        <v>0</v>
      </c>
      <c r="R4" s="52">
        <f t="shared" si="0"/>
        <v>10</v>
      </c>
      <c r="S4" s="52">
        <f t="shared" si="0"/>
        <v>20</v>
      </c>
    </row>
    <row r="5" spans="1:19" x14ac:dyDescent="0.25">
      <c r="A5" s="68">
        <v>535516</v>
      </c>
      <c r="B5" s="69" t="s">
        <v>3</v>
      </c>
      <c r="C5" s="82">
        <v>46</v>
      </c>
      <c r="D5" s="83">
        <v>0</v>
      </c>
      <c r="E5" s="84">
        <v>0</v>
      </c>
      <c r="F5" s="83">
        <v>6</v>
      </c>
      <c r="G5" s="83">
        <v>0</v>
      </c>
      <c r="H5" s="83">
        <v>29</v>
      </c>
      <c r="I5" s="83">
        <v>3</v>
      </c>
      <c r="J5" s="83">
        <v>1</v>
      </c>
      <c r="K5" s="83">
        <v>7</v>
      </c>
      <c r="L5" s="52">
        <f t="shared" ref="L5:L51" si="1">D5/$C5*100</f>
        <v>0</v>
      </c>
      <c r="M5" s="52">
        <f t="shared" si="0"/>
        <v>0</v>
      </c>
      <c r="N5" s="52">
        <f t="shared" si="0"/>
        <v>13.043478260869565</v>
      </c>
      <c r="O5" s="52">
        <f t="shared" si="0"/>
        <v>0</v>
      </c>
      <c r="P5" s="52">
        <f t="shared" si="0"/>
        <v>63.04347826086957</v>
      </c>
      <c r="Q5" s="52">
        <f t="shared" si="0"/>
        <v>6.5217391304347823</v>
      </c>
      <c r="R5" s="52">
        <f t="shared" si="0"/>
        <v>2.1739130434782608</v>
      </c>
      <c r="S5" s="52">
        <f t="shared" si="0"/>
        <v>15.217391304347828</v>
      </c>
    </row>
    <row r="6" spans="1:19" x14ac:dyDescent="0.25">
      <c r="A6" s="68">
        <v>571946</v>
      </c>
      <c r="B6" s="69" t="s">
        <v>4</v>
      </c>
      <c r="C6" s="82">
        <v>21</v>
      </c>
      <c r="D6" s="83">
        <v>0</v>
      </c>
      <c r="E6" s="84">
        <v>0</v>
      </c>
      <c r="F6" s="83">
        <v>2</v>
      </c>
      <c r="G6" s="83">
        <v>0</v>
      </c>
      <c r="H6" s="83">
        <v>16</v>
      </c>
      <c r="I6" s="83">
        <v>0</v>
      </c>
      <c r="J6" s="83">
        <v>0</v>
      </c>
      <c r="K6" s="83">
        <v>3</v>
      </c>
      <c r="L6" s="52">
        <f t="shared" si="1"/>
        <v>0</v>
      </c>
      <c r="M6" s="52">
        <f t="shared" si="0"/>
        <v>0</v>
      </c>
      <c r="N6" s="52">
        <f t="shared" si="0"/>
        <v>9.5238095238095237</v>
      </c>
      <c r="O6" s="52">
        <f t="shared" si="0"/>
        <v>0</v>
      </c>
      <c r="P6" s="52">
        <f t="shared" si="0"/>
        <v>76.19047619047619</v>
      </c>
      <c r="Q6" s="52">
        <f t="shared" si="0"/>
        <v>0</v>
      </c>
      <c r="R6" s="52">
        <f t="shared" si="0"/>
        <v>0</v>
      </c>
      <c r="S6" s="52">
        <f t="shared" si="0"/>
        <v>14.285714285714285</v>
      </c>
    </row>
    <row r="7" spans="1:19" x14ac:dyDescent="0.25">
      <c r="A7" s="68">
        <v>535567</v>
      </c>
      <c r="B7" s="69" t="s">
        <v>5</v>
      </c>
      <c r="C7" s="82">
        <v>55</v>
      </c>
      <c r="D7" s="83">
        <v>1</v>
      </c>
      <c r="E7" s="84">
        <v>0</v>
      </c>
      <c r="F7" s="83">
        <v>3</v>
      </c>
      <c r="G7" s="83">
        <v>1</v>
      </c>
      <c r="H7" s="83">
        <v>29</v>
      </c>
      <c r="I7" s="83">
        <v>10</v>
      </c>
      <c r="J7" s="83">
        <v>0</v>
      </c>
      <c r="K7" s="83">
        <v>11</v>
      </c>
      <c r="L7" s="52">
        <f t="shared" si="1"/>
        <v>1.8181818181818181</v>
      </c>
      <c r="M7" s="52">
        <f t="shared" si="0"/>
        <v>0</v>
      </c>
      <c r="N7" s="52">
        <f t="shared" si="0"/>
        <v>5.4545454545454541</v>
      </c>
      <c r="O7" s="52">
        <f t="shared" si="0"/>
        <v>1.8181818181818181</v>
      </c>
      <c r="P7" s="52">
        <f t="shared" si="0"/>
        <v>52.72727272727272</v>
      </c>
      <c r="Q7" s="52">
        <f t="shared" si="0"/>
        <v>18.181818181818183</v>
      </c>
      <c r="R7" s="52">
        <f t="shared" si="0"/>
        <v>0</v>
      </c>
      <c r="S7" s="52">
        <f t="shared" si="0"/>
        <v>20</v>
      </c>
    </row>
    <row r="8" spans="1:19" x14ac:dyDescent="0.25">
      <c r="A8" s="68">
        <v>571989</v>
      </c>
      <c r="B8" s="69" t="s">
        <v>6</v>
      </c>
      <c r="C8" s="82">
        <v>31</v>
      </c>
      <c r="D8" s="83">
        <v>0</v>
      </c>
      <c r="E8" s="84">
        <v>0</v>
      </c>
      <c r="F8" s="83">
        <v>2</v>
      </c>
      <c r="G8" s="83">
        <v>0</v>
      </c>
      <c r="H8" s="83">
        <v>24</v>
      </c>
      <c r="I8" s="83">
        <v>3</v>
      </c>
      <c r="J8" s="83">
        <v>0</v>
      </c>
      <c r="K8" s="83">
        <v>2</v>
      </c>
      <c r="L8" s="52">
        <f t="shared" si="1"/>
        <v>0</v>
      </c>
      <c r="M8" s="52">
        <f t="shared" si="0"/>
        <v>0</v>
      </c>
      <c r="N8" s="52">
        <f t="shared" si="0"/>
        <v>6.4516129032258061</v>
      </c>
      <c r="O8" s="52">
        <f t="shared" si="0"/>
        <v>0</v>
      </c>
      <c r="P8" s="52">
        <f t="shared" si="0"/>
        <v>77.41935483870968</v>
      </c>
      <c r="Q8" s="52">
        <f t="shared" si="0"/>
        <v>9.67741935483871</v>
      </c>
      <c r="R8" s="52">
        <f t="shared" si="0"/>
        <v>0</v>
      </c>
      <c r="S8" s="52">
        <f t="shared" si="0"/>
        <v>6.4516129032258061</v>
      </c>
    </row>
    <row r="9" spans="1:19" x14ac:dyDescent="0.25">
      <c r="A9" s="68">
        <v>535702</v>
      </c>
      <c r="B9" s="69" t="s">
        <v>7</v>
      </c>
      <c r="C9" s="82">
        <v>254</v>
      </c>
      <c r="D9" s="83">
        <v>1</v>
      </c>
      <c r="E9" s="84">
        <v>0</v>
      </c>
      <c r="F9" s="83">
        <v>23</v>
      </c>
      <c r="G9" s="83">
        <v>0</v>
      </c>
      <c r="H9" s="83">
        <v>189</v>
      </c>
      <c r="I9" s="83">
        <v>21</v>
      </c>
      <c r="J9" s="83">
        <v>2</v>
      </c>
      <c r="K9" s="83">
        <v>18</v>
      </c>
      <c r="L9" s="52">
        <f t="shared" si="1"/>
        <v>0.39370078740157477</v>
      </c>
      <c r="M9" s="52">
        <f t="shared" si="0"/>
        <v>0</v>
      </c>
      <c r="N9" s="52">
        <f t="shared" si="0"/>
        <v>9.0551181102362204</v>
      </c>
      <c r="O9" s="52">
        <f t="shared" si="0"/>
        <v>0</v>
      </c>
      <c r="P9" s="52">
        <f t="shared" si="0"/>
        <v>74.409448818897644</v>
      </c>
      <c r="Q9" s="52">
        <f t="shared" si="0"/>
        <v>8.2677165354330722</v>
      </c>
      <c r="R9" s="52">
        <f t="shared" si="0"/>
        <v>0.78740157480314954</v>
      </c>
      <c r="S9" s="52">
        <f t="shared" si="0"/>
        <v>7.0866141732283463</v>
      </c>
    </row>
    <row r="10" spans="1:19" x14ac:dyDescent="0.25">
      <c r="A10" s="68">
        <v>535834</v>
      </c>
      <c r="B10" s="69" t="s">
        <v>8</v>
      </c>
      <c r="C10" s="82">
        <v>24</v>
      </c>
      <c r="D10" s="83">
        <v>0</v>
      </c>
      <c r="E10" s="84">
        <v>0</v>
      </c>
      <c r="F10" s="83">
        <v>1</v>
      </c>
      <c r="G10" s="83">
        <v>0</v>
      </c>
      <c r="H10" s="83">
        <v>18</v>
      </c>
      <c r="I10" s="83">
        <v>1</v>
      </c>
      <c r="J10" s="83">
        <v>1</v>
      </c>
      <c r="K10" s="83">
        <v>3</v>
      </c>
      <c r="L10" s="52">
        <f t="shared" si="1"/>
        <v>0</v>
      </c>
      <c r="M10" s="52">
        <f t="shared" si="0"/>
        <v>0</v>
      </c>
      <c r="N10" s="52">
        <f t="shared" si="0"/>
        <v>4.1666666666666661</v>
      </c>
      <c r="O10" s="52">
        <f t="shared" si="0"/>
        <v>0</v>
      </c>
      <c r="P10" s="52">
        <f t="shared" si="0"/>
        <v>75</v>
      </c>
      <c r="Q10" s="52">
        <f t="shared" si="0"/>
        <v>4.1666666666666661</v>
      </c>
      <c r="R10" s="52">
        <f t="shared" si="0"/>
        <v>4.1666666666666661</v>
      </c>
      <c r="S10" s="52">
        <f t="shared" si="0"/>
        <v>12.5</v>
      </c>
    </row>
    <row r="11" spans="1:19" x14ac:dyDescent="0.25">
      <c r="A11" s="68">
        <v>577146</v>
      </c>
      <c r="B11" s="69" t="s">
        <v>9</v>
      </c>
      <c r="C11" s="82">
        <v>99</v>
      </c>
      <c r="D11" s="83">
        <v>1</v>
      </c>
      <c r="E11" s="84">
        <v>0</v>
      </c>
      <c r="F11" s="83">
        <v>13</v>
      </c>
      <c r="G11" s="83">
        <v>0</v>
      </c>
      <c r="H11" s="83">
        <v>65</v>
      </c>
      <c r="I11" s="83">
        <v>4</v>
      </c>
      <c r="J11" s="83">
        <v>8</v>
      </c>
      <c r="K11" s="83">
        <v>8</v>
      </c>
      <c r="L11" s="52">
        <f t="shared" si="1"/>
        <v>1.0101010101010102</v>
      </c>
      <c r="M11" s="52">
        <f t="shared" si="0"/>
        <v>0</v>
      </c>
      <c r="N11" s="52">
        <f t="shared" si="0"/>
        <v>13.131313131313133</v>
      </c>
      <c r="O11" s="52">
        <f t="shared" si="0"/>
        <v>0</v>
      </c>
      <c r="P11" s="52">
        <f t="shared" si="0"/>
        <v>65.656565656565661</v>
      </c>
      <c r="Q11" s="52">
        <f t="shared" si="0"/>
        <v>4.0404040404040407</v>
      </c>
      <c r="R11" s="52">
        <f t="shared" si="0"/>
        <v>8.0808080808080813</v>
      </c>
      <c r="S11" s="52">
        <f t="shared" si="0"/>
        <v>8.0808080808080813</v>
      </c>
    </row>
    <row r="12" spans="1:19" x14ac:dyDescent="0.25">
      <c r="A12" s="68">
        <v>535923</v>
      </c>
      <c r="B12" s="69" t="s">
        <v>10</v>
      </c>
      <c r="C12" s="82">
        <v>44</v>
      </c>
      <c r="D12" s="83">
        <v>0</v>
      </c>
      <c r="E12" s="84">
        <v>0</v>
      </c>
      <c r="F12" s="83">
        <v>0</v>
      </c>
      <c r="G12" s="83">
        <v>0</v>
      </c>
      <c r="H12" s="83">
        <v>29</v>
      </c>
      <c r="I12" s="83">
        <v>1</v>
      </c>
      <c r="J12" s="83">
        <v>7</v>
      </c>
      <c r="K12" s="83">
        <v>7</v>
      </c>
      <c r="L12" s="52">
        <f t="shared" si="1"/>
        <v>0</v>
      </c>
      <c r="M12" s="52">
        <f t="shared" si="0"/>
        <v>0</v>
      </c>
      <c r="N12" s="52">
        <f t="shared" si="0"/>
        <v>0</v>
      </c>
      <c r="O12" s="52">
        <f t="shared" si="0"/>
        <v>0</v>
      </c>
      <c r="P12" s="52">
        <f t="shared" si="0"/>
        <v>65.909090909090907</v>
      </c>
      <c r="Q12" s="52">
        <f t="shared" si="0"/>
        <v>2.2727272727272729</v>
      </c>
      <c r="R12" s="52">
        <f t="shared" si="0"/>
        <v>15.909090909090908</v>
      </c>
      <c r="S12" s="52">
        <f t="shared" si="0"/>
        <v>15.909090909090908</v>
      </c>
    </row>
    <row r="13" spans="1:19" x14ac:dyDescent="0.25">
      <c r="A13" s="68">
        <v>535974</v>
      </c>
      <c r="B13" s="69" t="s">
        <v>11</v>
      </c>
      <c r="C13" s="82">
        <v>57</v>
      </c>
      <c r="D13" s="83">
        <v>1</v>
      </c>
      <c r="E13" s="84">
        <v>0</v>
      </c>
      <c r="F13" s="83">
        <v>3</v>
      </c>
      <c r="G13" s="83">
        <v>0</v>
      </c>
      <c r="H13" s="83">
        <v>42</v>
      </c>
      <c r="I13" s="83">
        <v>3</v>
      </c>
      <c r="J13" s="83">
        <v>1</v>
      </c>
      <c r="K13" s="83">
        <v>7</v>
      </c>
      <c r="L13" s="52">
        <f t="shared" si="1"/>
        <v>1.7543859649122806</v>
      </c>
      <c r="M13" s="52">
        <f t="shared" si="0"/>
        <v>0</v>
      </c>
      <c r="N13" s="52">
        <f t="shared" si="0"/>
        <v>5.2631578947368416</v>
      </c>
      <c r="O13" s="52">
        <f t="shared" si="0"/>
        <v>0</v>
      </c>
      <c r="P13" s="52">
        <f t="shared" si="0"/>
        <v>73.68421052631578</v>
      </c>
      <c r="Q13" s="52">
        <f t="shared" si="0"/>
        <v>5.2631578947368416</v>
      </c>
      <c r="R13" s="52">
        <f t="shared" si="0"/>
        <v>1.7543859649122806</v>
      </c>
      <c r="S13" s="52">
        <f t="shared" si="0"/>
        <v>12.280701754385964</v>
      </c>
    </row>
    <row r="14" spans="1:19" x14ac:dyDescent="0.25">
      <c r="A14" s="68">
        <v>577201</v>
      </c>
      <c r="B14" s="69" t="s">
        <v>12</v>
      </c>
      <c r="C14" s="82">
        <v>33</v>
      </c>
      <c r="D14" s="83">
        <v>0</v>
      </c>
      <c r="E14" s="84">
        <v>0</v>
      </c>
      <c r="F14" s="83">
        <v>1</v>
      </c>
      <c r="G14" s="83">
        <v>0</v>
      </c>
      <c r="H14" s="83">
        <v>24</v>
      </c>
      <c r="I14" s="83">
        <v>1</v>
      </c>
      <c r="J14" s="83">
        <v>4</v>
      </c>
      <c r="K14" s="83">
        <v>3</v>
      </c>
      <c r="L14" s="52">
        <f t="shared" si="1"/>
        <v>0</v>
      </c>
      <c r="M14" s="52">
        <f t="shared" si="0"/>
        <v>0</v>
      </c>
      <c r="N14" s="52">
        <f t="shared" si="0"/>
        <v>3.0303030303030303</v>
      </c>
      <c r="O14" s="52">
        <f t="shared" si="0"/>
        <v>0</v>
      </c>
      <c r="P14" s="52">
        <f t="shared" si="0"/>
        <v>72.727272727272734</v>
      </c>
      <c r="Q14" s="52">
        <f t="shared" si="0"/>
        <v>3.0303030303030303</v>
      </c>
      <c r="R14" s="52">
        <f t="shared" si="0"/>
        <v>12.121212121212121</v>
      </c>
      <c r="S14" s="52">
        <f t="shared" si="0"/>
        <v>9.0909090909090917</v>
      </c>
    </row>
    <row r="15" spans="1:19" x14ac:dyDescent="0.25">
      <c r="A15" s="68">
        <v>577219</v>
      </c>
      <c r="B15" s="69" t="s">
        <v>13</v>
      </c>
      <c r="C15" s="82">
        <v>120</v>
      </c>
      <c r="D15" s="83">
        <v>0</v>
      </c>
      <c r="E15" s="84">
        <v>0</v>
      </c>
      <c r="F15" s="83">
        <v>16</v>
      </c>
      <c r="G15" s="83">
        <v>0</v>
      </c>
      <c r="H15" s="83">
        <v>82</v>
      </c>
      <c r="I15" s="83">
        <v>10</v>
      </c>
      <c r="J15" s="83">
        <v>4</v>
      </c>
      <c r="K15" s="83">
        <v>8</v>
      </c>
      <c r="L15" s="52">
        <f t="shared" si="1"/>
        <v>0</v>
      </c>
      <c r="M15" s="52">
        <f t="shared" si="0"/>
        <v>0</v>
      </c>
      <c r="N15" s="52">
        <f t="shared" si="0"/>
        <v>13.333333333333334</v>
      </c>
      <c r="O15" s="52">
        <f t="shared" si="0"/>
        <v>0</v>
      </c>
      <c r="P15" s="52">
        <f t="shared" si="0"/>
        <v>68.333333333333329</v>
      </c>
      <c r="Q15" s="52">
        <f t="shared" si="0"/>
        <v>8.3333333333333321</v>
      </c>
      <c r="R15" s="52">
        <f t="shared" si="0"/>
        <v>3.3333333333333335</v>
      </c>
      <c r="S15" s="52">
        <f t="shared" si="0"/>
        <v>6.666666666666667</v>
      </c>
    </row>
    <row r="16" spans="1:19" x14ac:dyDescent="0.25">
      <c r="A16" s="68">
        <v>536024</v>
      </c>
      <c r="B16" s="69" t="s">
        <v>14</v>
      </c>
      <c r="C16" s="82">
        <v>95</v>
      </c>
      <c r="D16" s="83">
        <v>1</v>
      </c>
      <c r="E16" s="84">
        <v>1</v>
      </c>
      <c r="F16" s="83">
        <v>11</v>
      </c>
      <c r="G16" s="83">
        <v>0</v>
      </c>
      <c r="H16" s="83">
        <v>69</v>
      </c>
      <c r="I16" s="83">
        <v>3</v>
      </c>
      <c r="J16" s="83">
        <v>5</v>
      </c>
      <c r="K16" s="83">
        <v>6</v>
      </c>
      <c r="L16" s="52">
        <f t="shared" si="1"/>
        <v>1.0526315789473684</v>
      </c>
      <c r="M16" s="52">
        <f t="shared" si="0"/>
        <v>1.0526315789473684</v>
      </c>
      <c r="N16" s="52">
        <f t="shared" si="0"/>
        <v>11.578947368421053</v>
      </c>
      <c r="O16" s="52">
        <f t="shared" si="0"/>
        <v>0</v>
      </c>
      <c r="P16" s="52">
        <f t="shared" si="0"/>
        <v>72.631578947368425</v>
      </c>
      <c r="Q16" s="52">
        <f t="shared" si="0"/>
        <v>3.1578947368421053</v>
      </c>
      <c r="R16" s="52">
        <f t="shared" si="0"/>
        <v>5.2631578947368416</v>
      </c>
      <c r="S16" s="52">
        <f t="shared" si="0"/>
        <v>6.3157894736842106</v>
      </c>
    </row>
    <row r="17" spans="1:19" x14ac:dyDescent="0.25">
      <c r="A17" s="68">
        <v>536041</v>
      </c>
      <c r="B17" s="69" t="s">
        <v>15</v>
      </c>
      <c r="C17" s="82">
        <v>207</v>
      </c>
      <c r="D17" s="83">
        <v>1</v>
      </c>
      <c r="E17" s="84">
        <v>1</v>
      </c>
      <c r="F17" s="83">
        <v>29</v>
      </c>
      <c r="G17" s="83">
        <v>1</v>
      </c>
      <c r="H17" s="83">
        <v>143</v>
      </c>
      <c r="I17" s="83">
        <v>14</v>
      </c>
      <c r="J17" s="83">
        <v>2</v>
      </c>
      <c r="K17" s="83">
        <v>17</v>
      </c>
      <c r="L17" s="52">
        <f t="shared" si="1"/>
        <v>0.48309178743961351</v>
      </c>
      <c r="M17" s="52">
        <f t="shared" si="0"/>
        <v>0.48309178743961351</v>
      </c>
      <c r="N17" s="52">
        <f t="shared" si="0"/>
        <v>14.009661835748794</v>
      </c>
      <c r="O17" s="52">
        <f t="shared" si="0"/>
        <v>0.48309178743961351</v>
      </c>
      <c r="P17" s="52">
        <f t="shared" si="0"/>
        <v>69.082125603864725</v>
      </c>
      <c r="Q17" s="52">
        <f t="shared" si="0"/>
        <v>6.7632850241545892</v>
      </c>
      <c r="R17" s="52">
        <f t="shared" si="0"/>
        <v>0.96618357487922701</v>
      </c>
      <c r="S17" s="52">
        <f t="shared" si="0"/>
        <v>8.2125603864734309</v>
      </c>
    </row>
    <row r="18" spans="1:19" x14ac:dyDescent="0.25">
      <c r="A18" s="68">
        <v>599557</v>
      </c>
      <c r="B18" s="69" t="s">
        <v>16</v>
      </c>
      <c r="C18" s="82">
        <v>12</v>
      </c>
      <c r="D18" s="83">
        <v>0</v>
      </c>
      <c r="E18" s="84">
        <v>0</v>
      </c>
      <c r="F18" s="83">
        <v>2</v>
      </c>
      <c r="G18" s="83">
        <v>0</v>
      </c>
      <c r="H18" s="83">
        <v>6</v>
      </c>
      <c r="I18" s="83">
        <v>0</v>
      </c>
      <c r="J18" s="83">
        <v>1</v>
      </c>
      <c r="K18" s="83">
        <v>3</v>
      </c>
      <c r="L18" s="52">
        <f t="shared" si="1"/>
        <v>0</v>
      </c>
      <c r="M18" s="52">
        <f t="shared" si="0"/>
        <v>0</v>
      </c>
      <c r="N18" s="52">
        <f t="shared" si="0"/>
        <v>16.666666666666664</v>
      </c>
      <c r="O18" s="52">
        <f t="shared" si="0"/>
        <v>0</v>
      </c>
      <c r="P18" s="52">
        <f t="shared" si="0"/>
        <v>50</v>
      </c>
      <c r="Q18" s="52">
        <f t="shared" si="0"/>
        <v>0</v>
      </c>
      <c r="R18" s="52">
        <f t="shared" si="0"/>
        <v>8.3333333333333321</v>
      </c>
      <c r="S18" s="52">
        <f t="shared" si="0"/>
        <v>25</v>
      </c>
    </row>
    <row r="19" spans="1:19" x14ac:dyDescent="0.25">
      <c r="A19" s="68">
        <v>547484</v>
      </c>
      <c r="B19" s="69" t="s">
        <v>17</v>
      </c>
      <c r="C19" s="82">
        <v>31</v>
      </c>
      <c r="D19" s="83">
        <v>0</v>
      </c>
      <c r="E19" s="84">
        <v>0</v>
      </c>
      <c r="F19" s="83">
        <v>2</v>
      </c>
      <c r="G19" s="83">
        <v>0</v>
      </c>
      <c r="H19" s="83">
        <v>21</v>
      </c>
      <c r="I19" s="83">
        <v>1</v>
      </c>
      <c r="J19" s="83">
        <v>3</v>
      </c>
      <c r="K19" s="83">
        <v>4</v>
      </c>
      <c r="L19" s="52">
        <f t="shared" si="1"/>
        <v>0</v>
      </c>
      <c r="M19" s="52">
        <f t="shared" si="0"/>
        <v>0</v>
      </c>
      <c r="N19" s="52">
        <f t="shared" si="0"/>
        <v>6.4516129032258061</v>
      </c>
      <c r="O19" s="52">
        <f t="shared" si="0"/>
        <v>0</v>
      </c>
      <c r="P19" s="52">
        <f t="shared" si="0"/>
        <v>67.741935483870961</v>
      </c>
      <c r="Q19" s="52">
        <f t="shared" si="0"/>
        <v>3.225806451612903</v>
      </c>
      <c r="R19" s="52">
        <f t="shared" si="0"/>
        <v>9.67741935483871</v>
      </c>
      <c r="S19" s="52">
        <f t="shared" si="0"/>
        <v>12.903225806451612</v>
      </c>
    </row>
    <row r="20" spans="1:19" x14ac:dyDescent="0.25">
      <c r="A20" s="68">
        <v>573116</v>
      </c>
      <c r="B20" s="69" t="s">
        <v>18</v>
      </c>
      <c r="C20" s="82">
        <v>64</v>
      </c>
      <c r="D20" s="83">
        <v>1</v>
      </c>
      <c r="E20" s="84">
        <v>0</v>
      </c>
      <c r="F20" s="83">
        <v>4</v>
      </c>
      <c r="G20" s="83">
        <v>0</v>
      </c>
      <c r="H20" s="83">
        <v>45</v>
      </c>
      <c r="I20" s="83">
        <v>2</v>
      </c>
      <c r="J20" s="83">
        <v>3</v>
      </c>
      <c r="K20" s="83">
        <v>9</v>
      </c>
      <c r="L20" s="52">
        <f t="shared" si="1"/>
        <v>1.5625</v>
      </c>
      <c r="M20" s="52">
        <f t="shared" ref="M20:M51" si="2">E20/$C20*100</f>
        <v>0</v>
      </c>
      <c r="N20" s="52">
        <f t="shared" ref="N20:N51" si="3">F20/$C20*100</f>
        <v>6.25</v>
      </c>
      <c r="O20" s="52">
        <f t="shared" ref="O20:O51" si="4">G20/$C20*100</f>
        <v>0</v>
      </c>
      <c r="P20" s="52">
        <f t="shared" ref="P20:P51" si="5">H20/$C20*100</f>
        <v>70.3125</v>
      </c>
      <c r="Q20" s="52">
        <f t="shared" ref="Q20:Q51" si="6">I20/$C20*100</f>
        <v>3.125</v>
      </c>
      <c r="R20" s="52">
        <f t="shared" ref="R20:R51" si="7">J20/$C20*100</f>
        <v>4.6875</v>
      </c>
      <c r="S20" s="52">
        <f t="shared" ref="S20:S51" si="8">K20/$C20*100</f>
        <v>14.0625</v>
      </c>
    </row>
    <row r="21" spans="1:19" x14ac:dyDescent="0.25">
      <c r="A21" s="68">
        <v>570770</v>
      </c>
      <c r="B21" s="69" t="s">
        <v>19</v>
      </c>
      <c r="C21" s="82">
        <v>34</v>
      </c>
      <c r="D21" s="83">
        <v>1</v>
      </c>
      <c r="E21" s="84">
        <v>0</v>
      </c>
      <c r="F21" s="83">
        <v>6</v>
      </c>
      <c r="G21" s="83">
        <v>0</v>
      </c>
      <c r="H21" s="83">
        <v>15</v>
      </c>
      <c r="I21" s="83">
        <v>3</v>
      </c>
      <c r="J21" s="83">
        <v>1</v>
      </c>
      <c r="K21" s="83">
        <v>8</v>
      </c>
      <c r="L21" s="52">
        <f t="shared" si="1"/>
        <v>2.9411764705882351</v>
      </c>
      <c r="M21" s="52">
        <f t="shared" si="2"/>
        <v>0</v>
      </c>
      <c r="N21" s="52">
        <f t="shared" si="3"/>
        <v>17.647058823529413</v>
      </c>
      <c r="O21" s="52">
        <f t="shared" si="4"/>
        <v>0</v>
      </c>
      <c r="P21" s="52">
        <f t="shared" si="5"/>
        <v>44.117647058823529</v>
      </c>
      <c r="Q21" s="52">
        <f t="shared" si="6"/>
        <v>8.8235294117647065</v>
      </c>
      <c r="R21" s="52">
        <f t="shared" si="7"/>
        <v>2.9411764705882351</v>
      </c>
      <c r="S21" s="52">
        <f t="shared" si="8"/>
        <v>23.52941176470588</v>
      </c>
    </row>
    <row r="22" spans="1:19" x14ac:dyDescent="0.25">
      <c r="A22" s="68">
        <v>536261</v>
      </c>
      <c r="B22" s="69" t="s">
        <v>20</v>
      </c>
      <c r="C22" s="82">
        <v>45</v>
      </c>
      <c r="D22" s="83">
        <v>2</v>
      </c>
      <c r="E22" s="84">
        <v>0</v>
      </c>
      <c r="F22" s="83">
        <v>3</v>
      </c>
      <c r="G22" s="83">
        <v>1</v>
      </c>
      <c r="H22" s="83">
        <v>25</v>
      </c>
      <c r="I22" s="83">
        <v>7</v>
      </c>
      <c r="J22" s="83">
        <v>0</v>
      </c>
      <c r="K22" s="83">
        <v>7</v>
      </c>
      <c r="L22" s="52">
        <f t="shared" si="1"/>
        <v>4.4444444444444446</v>
      </c>
      <c r="M22" s="52">
        <f t="shared" si="2"/>
        <v>0</v>
      </c>
      <c r="N22" s="52">
        <f t="shared" si="3"/>
        <v>6.666666666666667</v>
      </c>
      <c r="O22" s="52">
        <f t="shared" si="4"/>
        <v>2.2222222222222223</v>
      </c>
      <c r="P22" s="52">
        <f t="shared" si="5"/>
        <v>55.555555555555557</v>
      </c>
      <c r="Q22" s="52">
        <f t="shared" si="6"/>
        <v>15.555555555555555</v>
      </c>
      <c r="R22" s="52">
        <f t="shared" si="7"/>
        <v>0</v>
      </c>
      <c r="S22" s="52">
        <f t="shared" si="8"/>
        <v>15.555555555555555</v>
      </c>
    </row>
    <row r="23" spans="1:19" x14ac:dyDescent="0.25">
      <c r="A23" s="68">
        <v>573167</v>
      </c>
      <c r="B23" s="69" t="s">
        <v>21</v>
      </c>
      <c r="C23" s="82">
        <v>58</v>
      </c>
      <c r="D23" s="83">
        <v>1</v>
      </c>
      <c r="E23" s="84">
        <v>1</v>
      </c>
      <c r="F23" s="83">
        <v>7</v>
      </c>
      <c r="G23" s="83">
        <v>0</v>
      </c>
      <c r="H23" s="83">
        <v>32</v>
      </c>
      <c r="I23" s="83">
        <v>7</v>
      </c>
      <c r="J23" s="83">
        <v>6</v>
      </c>
      <c r="K23" s="83">
        <v>5</v>
      </c>
      <c r="L23" s="52">
        <f t="shared" si="1"/>
        <v>1.7241379310344827</v>
      </c>
      <c r="M23" s="52">
        <f t="shared" si="2"/>
        <v>1.7241379310344827</v>
      </c>
      <c r="N23" s="52">
        <f t="shared" si="3"/>
        <v>12.068965517241379</v>
      </c>
      <c r="O23" s="52">
        <f t="shared" si="4"/>
        <v>0</v>
      </c>
      <c r="P23" s="52">
        <f t="shared" si="5"/>
        <v>55.172413793103445</v>
      </c>
      <c r="Q23" s="52">
        <f t="shared" si="6"/>
        <v>12.068965517241379</v>
      </c>
      <c r="R23" s="52">
        <f t="shared" si="7"/>
        <v>10.344827586206897</v>
      </c>
      <c r="S23" s="52">
        <f t="shared" si="8"/>
        <v>8.6206896551724146</v>
      </c>
    </row>
    <row r="24" spans="1:19" x14ac:dyDescent="0.25">
      <c r="A24" s="68">
        <v>573205</v>
      </c>
      <c r="B24" s="69" t="s">
        <v>22</v>
      </c>
      <c r="C24" s="82">
        <v>64</v>
      </c>
      <c r="D24" s="83">
        <v>1</v>
      </c>
      <c r="E24" s="84">
        <v>0</v>
      </c>
      <c r="F24" s="83">
        <v>4</v>
      </c>
      <c r="G24" s="83">
        <v>0</v>
      </c>
      <c r="H24" s="83">
        <v>43</v>
      </c>
      <c r="I24" s="83">
        <v>8</v>
      </c>
      <c r="J24" s="83">
        <v>1</v>
      </c>
      <c r="K24" s="83">
        <v>7</v>
      </c>
      <c r="L24" s="52">
        <f t="shared" si="1"/>
        <v>1.5625</v>
      </c>
      <c r="M24" s="52">
        <f t="shared" si="2"/>
        <v>0</v>
      </c>
      <c r="N24" s="52">
        <f t="shared" si="3"/>
        <v>6.25</v>
      </c>
      <c r="O24" s="52">
        <f t="shared" si="4"/>
        <v>0</v>
      </c>
      <c r="P24" s="52">
        <f t="shared" si="5"/>
        <v>67.1875</v>
      </c>
      <c r="Q24" s="52">
        <f t="shared" si="6"/>
        <v>12.5</v>
      </c>
      <c r="R24" s="52">
        <f t="shared" si="7"/>
        <v>1.5625</v>
      </c>
      <c r="S24" s="52">
        <f t="shared" si="8"/>
        <v>10.9375</v>
      </c>
    </row>
    <row r="25" spans="1:19" x14ac:dyDescent="0.25">
      <c r="A25" s="68">
        <v>536326</v>
      </c>
      <c r="B25" s="69" t="s">
        <v>23</v>
      </c>
      <c r="C25" s="82">
        <v>1081</v>
      </c>
      <c r="D25" s="83">
        <v>7</v>
      </c>
      <c r="E25" s="84">
        <v>5</v>
      </c>
      <c r="F25" s="83">
        <v>162</v>
      </c>
      <c r="G25" s="83">
        <v>3</v>
      </c>
      <c r="H25" s="83">
        <v>715</v>
      </c>
      <c r="I25" s="83">
        <v>96</v>
      </c>
      <c r="J25" s="83">
        <v>19</v>
      </c>
      <c r="K25" s="83">
        <v>79</v>
      </c>
      <c r="L25" s="52">
        <f t="shared" si="1"/>
        <v>0.6475485661424607</v>
      </c>
      <c r="M25" s="52">
        <f t="shared" si="2"/>
        <v>0.46253469010175763</v>
      </c>
      <c r="N25" s="52">
        <f t="shared" si="3"/>
        <v>14.986123959296949</v>
      </c>
      <c r="O25" s="52">
        <f t="shared" si="4"/>
        <v>0.27752081406105455</v>
      </c>
      <c r="P25" s="52">
        <f t="shared" si="5"/>
        <v>66.142460684551338</v>
      </c>
      <c r="Q25" s="52">
        <f t="shared" si="6"/>
        <v>8.8806660499537458</v>
      </c>
      <c r="R25" s="52">
        <f t="shared" si="7"/>
        <v>1.7576318223866789</v>
      </c>
      <c r="S25" s="52">
        <f t="shared" si="8"/>
        <v>7.3080481036077698</v>
      </c>
    </row>
    <row r="26" spans="1:19" x14ac:dyDescent="0.25">
      <c r="A26" s="68">
        <v>577324</v>
      </c>
      <c r="B26" s="69" t="s">
        <v>24</v>
      </c>
      <c r="C26" s="82">
        <v>51</v>
      </c>
      <c r="D26" s="83">
        <v>0</v>
      </c>
      <c r="E26" s="84">
        <v>0</v>
      </c>
      <c r="F26" s="83">
        <v>6</v>
      </c>
      <c r="G26" s="83">
        <v>0</v>
      </c>
      <c r="H26" s="83">
        <v>35</v>
      </c>
      <c r="I26" s="83">
        <v>7</v>
      </c>
      <c r="J26" s="83">
        <v>1</v>
      </c>
      <c r="K26" s="83">
        <v>2</v>
      </c>
      <c r="L26" s="52">
        <f t="shared" si="1"/>
        <v>0</v>
      </c>
      <c r="M26" s="52">
        <f t="shared" si="2"/>
        <v>0</v>
      </c>
      <c r="N26" s="52">
        <f t="shared" si="3"/>
        <v>11.76470588235294</v>
      </c>
      <c r="O26" s="52">
        <f t="shared" si="4"/>
        <v>0</v>
      </c>
      <c r="P26" s="52">
        <f t="shared" si="5"/>
        <v>68.627450980392155</v>
      </c>
      <c r="Q26" s="52">
        <f t="shared" si="6"/>
        <v>13.725490196078432</v>
      </c>
      <c r="R26" s="52">
        <f t="shared" si="7"/>
        <v>1.9607843137254901</v>
      </c>
      <c r="S26" s="52">
        <f t="shared" si="8"/>
        <v>3.9215686274509802</v>
      </c>
    </row>
    <row r="27" spans="1:19" x14ac:dyDescent="0.25">
      <c r="A27" s="68">
        <v>565822</v>
      </c>
      <c r="B27" s="69" t="s">
        <v>25</v>
      </c>
      <c r="C27" s="82">
        <v>11</v>
      </c>
      <c r="D27" s="83">
        <v>0</v>
      </c>
      <c r="E27" s="84">
        <v>0</v>
      </c>
      <c r="F27" s="83">
        <v>2</v>
      </c>
      <c r="G27" s="83">
        <v>0</v>
      </c>
      <c r="H27" s="83">
        <v>8</v>
      </c>
      <c r="I27" s="83">
        <v>0</v>
      </c>
      <c r="J27" s="83">
        <v>0</v>
      </c>
      <c r="K27" s="83">
        <v>1</v>
      </c>
      <c r="L27" s="52">
        <f t="shared" si="1"/>
        <v>0</v>
      </c>
      <c r="M27" s="52">
        <f t="shared" si="2"/>
        <v>0</v>
      </c>
      <c r="N27" s="52">
        <f t="shared" si="3"/>
        <v>18.181818181818183</v>
      </c>
      <c r="O27" s="52">
        <f t="shared" si="4"/>
        <v>0</v>
      </c>
      <c r="P27" s="52">
        <f t="shared" si="5"/>
        <v>72.727272727272734</v>
      </c>
      <c r="Q27" s="52">
        <f t="shared" si="6"/>
        <v>0</v>
      </c>
      <c r="R27" s="52">
        <f t="shared" si="7"/>
        <v>0</v>
      </c>
      <c r="S27" s="52">
        <f t="shared" si="8"/>
        <v>9.0909090909090917</v>
      </c>
    </row>
    <row r="28" spans="1:19" x14ac:dyDescent="0.25">
      <c r="A28" s="68">
        <v>571865</v>
      </c>
      <c r="B28" s="69" t="s">
        <v>26</v>
      </c>
      <c r="C28" s="82">
        <v>24</v>
      </c>
      <c r="D28" s="83">
        <v>0</v>
      </c>
      <c r="E28" s="84">
        <v>0</v>
      </c>
      <c r="F28" s="83">
        <v>1</v>
      </c>
      <c r="G28" s="83">
        <v>0</v>
      </c>
      <c r="H28" s="83">
        <v>16</v>
      </c>
      <c r="I28" s="83">
        <v>0</v>
      </c>
      <c r="J28" s="83">
        <v>2</v>
      </c>
      <c r="K28" s="83">
        <v>5</v>
      </c>
      <c r="L28" s="52">
        <f t="shared" si="1"/>
        <v>0</v>
      </c>
      <c r="M28" s="52">
        <f t="shared" si="2"/>
        <v>0</v>
      </c>
      <c r="N28" s="52">
        <f t="shared" si="3"/>
        <v>4.1666666666666661</v>
      </c>
      <c r="O28" s="52">
        <f t="shared" si="4"/>
        <v>0</v>
      </c>
      <c r="P28" s="52">
        <f t="shared" si="5"/>
        <v>66.666666666666657</v>
      </c>
      <c r="Q28" s="52">
        <f t="shared" si="6"/>
        <v>0</v>
      </c>
      <c r="R28" s="52">
        <f t="shared" si="7"/>
        <v>8.3333333333333321</v>
      </c>
      <c r="S28" s="52">
        <f t="shared" si="8"/>
        <v>20.833333333333336</v>
      </c>
    </row>
    <row r="29" spans="1:19" x14ac:dyDescent="0.25">
      <c r="A29" s="68">
        <v>571997</v>
      </c>
      <c r="B29" s="69" t="s">
        <v>27</v>
      </c>
      <c r="C29" s="82">
        <v>4</v>
      </c>
      <c r="D29" s="83">
        <v>0</v>
      </c>
      <c r="E29" s="84">
        <v>0</v>
      </c>
      <c r="F29" s="83">
        <v>0</v>
      </c>
      <c r="G29" s="83">
        <v>0</v>
      </c>
      <c r="H29" s="83">
        <v>3</v>
      </c>
      <c r="I29" s="83">
        <v>0</v>
      </c>
      <c r="J29" s="83">
        <v>0</v>
      </c>
      <c r="K29" s="83">
        <v>1</v>
      </c>
      <c r="L29" s="52">
        <f t="shared" si="1"/>
        <v>0</v>
      </c>
      <c r="M29" s="52">
        <f t="shared" si="2"/>
        <v>0</v>
      </c>
      <c r="N29" s="52">
        <f t="shared" si="3"/>
        <v>0</v>
      </c>
      <c r="O29" s="52">
        <f t="shared" si="4"/>
        <v>0</v>
      </c>
      <c r="P29" s="52">
        <f t="shared" si="5"/>
        <v>75</v>
      </c>
      <c r="Q29" s="52">
        <f t="shared" si="6"/>
        <v>0</v>
      </c>
      <c r="R29" s="52">
        <f t="shared" si="7"/>
        <v>0</v>
      </c>
      <c r="S29" s="52">
        <f t="shared" si="8"/>
        <v>25</v>
      </c>
    </row>
    <row r="30" spans="1:19" x14ac:dyDescent="0.25">
      <c r="A30" s="68">
        <v>577367</v>
      </c>
      <c r="B30" s="69" t="s">
        <v>28</v>
      </c>
      <c r="C30" s="82">
        <v>22</v>
      </c>
      <c r="D30" s="83">
        <v>1</v>
      </c>
      <c r="E30" s="84">
        <v>0</v>
      </c>
      <c r="F30" s="83">
        <v>1</v>
      </c>
      <c r="G30" s="83">
        <v>0</v>
      </c>
      <c r="H30" s="83">
        <v>9</v>
      </c>
      <c r="I30" s="83">
        <v>3</v>
      </c>
      <c r="J30" s="83">
        <v>7</v>
      </c>
      <c r="K30" s="83">
        <v>1</v>
      </c>
      <c r="L30" s="52">
        <f t="shared" si="1"/>
        <v>4.5454545454545459</v>
      </c>
      <c r="M30" s="52">
        <f t="shared" si="2"/>
        <v>0</v>
      </c>
      <c r="N30" s="52">
        <f t="shared" si="3"/>
        <v>4.5454545454545459</v>
      </c>
      <c r="O30" s="52">
        <f t="shared" si="4"/>
        <v>0</v>
      </c>
      <c r="P30" s="52">
        <f t="shared" si="5"/>
        <v>40.909090909090914</v>
      </c>
      <c r="Q30" s="52">
        <f t="shared" si="6"/>
        <v>13.636363636363635</v>
      </c>
      <c r="R30" s="52">
        <f t="shared" si="7"/>
        <v>31.818181818181817</v>
      </c>
      <c r="S30" s="52">
        <f t="shared" si="8"/>
        <v>4.5454545454545459</v>
      </c>
    </row>
    <row r="31" spans="1:19" x14ac:dyDescent="0.25">
      <c r="A31" s="68">
        <v>573264</v>
      </c>
      <c r="B31" s="69" t="s">
        <v>29</v>
      </c>
      <c r="C31" s="82">
        <v>18</v>
      </c>
      <c r="D31" s="83">
        <v>0</v>
      </c>
      <c r="E31" s="84">
        <v>0</v>
      </c>
      <c r="F31" s="83">
        <v>0</v>
      </c>
      <c r="G31" s="83">
        <v>0</v>
      </c>
      <c r="H31" s="83">
        <v>13</v>
      </c>
      <c r="I31" s="83">
        <v>1</v>
      </c>
      <c r="J31" s="83">
        <v>1</v>
      </c>
      <c r="K31" s="83">
        <v>3</v>
      </c>
      <c r="L31" s="52">
        <f t="shared" si="1"/>
        <v>0</v>
      </c>
      <c r="M31" s="52">
        <f t="shared" si="2"/>
        <v>0</v>
      </c>
      <c r="N31" s="52">
        <f t="shared" si="3"/>
        <v>0</v>
      </c>
      <c r="O31" s="52">
        <f t="shared" si="4"/>
        <v>0</v>
      </c>
      <c r="P31" s="52">
        <f t="shared" si="5"/>
        <v>72.222222222222214</v>
      </c>
      <c r="Q31" s="52">
        <f t="shared" si="6"/>
        <v>5.5555555555555554</v>
      </c>
      <c r="R31" s="52">
        <f t="shared" si="7"/>
        <v>5.5555555555555554</v>
      </c>
      <c r="S31" s="52">
        <f t="shared" si="8"/>
        <v>16.666666666666664</v>
      </c>
    </row>
    <row r="32" spans="1:19" x14ac:dyDescent="0.25">
      <c r="A32" s="68">
        <v>570923</v>
      </c>
      <c r="B32" s="69" t="s">
        <v>30</v>
      </c>
      <c r="C32" s="82">
        <v>21</v>
      </c>
      <c r="D32" s="83">
        <v>0</v>
      </c>
      <c r="E32" s="84">
        <v>0</v>
      </c>
      <c r="F32" s="83">
        <v>4</v>
      </c>
      <c r="G32" s="83">
        <v>1</v>
      </c>
      <c r="H32" s="83">
        <v>13</v>
      </c>
      <c r="I32" s="83">
        <v>1</v>
      </c>
      <c r="J32" s="83">
        <v>0</v>
      </c>
      <c r="K32" s="83">
        <v>2</v>
      </c>
      <c r="L32" s="52">
        <f t="shared" si="1"/>
        <v>0</v>
      </c>
      <c r="M32" s="52">
        <f t="shared" si="2"/>
        <v>0</v>
      </c>
      <c r="N32" s="52">
        <f t="shared" si="3"/>
        <v>19.047619047619047</v>
      </c>
      <c r="O32" s="52">
        <f t="shared" si="4"/>
        <v>4.7619047619047619</v>
      </c>
      <c r="P32" s="52">
        <f t="shared" si="5"/>
        <v>61.904761904761905</v>
      </c>
      <c r="Q32" s="52">
        <f t="shared" si="6"/>
        <v>4.7619047619047619</v>
      </c>
      <c r="R32" s="52">
        <f t="shared" si="7"/>
        <v>0</v>
      </c>
      <c r="S32" s="52">
        <f t="shared" si="8"/>
        <v>9.5238095238095237</v>
      </c>
    </row>
    <row r="33" spans="1:19" x14ac:dyDescent="0.25">
      <c r="A33" s="68">
        <v>571938</v>
      </c>
      <c r="B33" s="69" t="s">
        <v>31</v>
      </c>
      <c r="C33" s="82">
        <v>49</v>
      </c>
      <c r="D33" s="83">
        <v>0</v>
      </c>
      <c r="E33" s="84">
        <v>0</v>
      </c>
      <c r="F33" s="83">
        <v>2</v>
      </c>
      <c r="G33" s="83">
        <v>0</v>
      </c>
      <c r="H33" s="83">
        <v>33</v>
      </c>
      <c r="I33" s="83">
        <v>4</v>
      </c>
      <c r="J33" s="83">
        <v>2</v>
      </c>
      <c r="K33" s="83">
        <v>8</v>
      </c>
      <c r="L33" s="52">
        <f t="shared" si="1"/>
        <v>0</v>
      </c>
      <c r="M33" s="52">
        <f t="shared" si="2"/>
        <v>0</v>
      </c>
      <c r="N33" s="52">
        <f t="shared" si="3"/>
        <v>4.0816326530612246</v>
      </c>
      <c r="O33" s="52">
        <f t="shared" si="4"/>
        <v>0</v>
      </c>
      <c r="P33" s="52">
        <f t="shared" si="5"/>
        <v>67.346938775510196</v>
      </c>
      <c r="Q33" s="52">
        <f t="shared" si="6"/>
        <v>8.1632653061224492</v>
      </c>
      <c r="R33" s="52">
        <f t="shared" si="7"/>
        <v>4.0816326530612246</v>
      </c>
      <c r="S33" s="52">
        <f t="shared" si="8"/>
        <v>16.326530612244898</v>
      </c>
    </row>
    <row r="34" spans="1:19" x14ac:dyDescent="0.25">
      <c r="A34" s="68">
        <v>565636</v>
      </c>
      <c r="B34" s="69" t="s">
        <v>32</v>
      </c>
      <c r="C34" s="82">
        <v>27</v>
      </c>
      <c r="D34" s="83">
        <v>1</v>
      </c>
      <c r="E34" s="84">
        <v>0</v>
      </c>
      <c r="F34" s="83">
        <v>2</v>
      </c>
      <c r="G34" s="83">
        <v>0</v>
      </c>
      <c r="H34" s="83">
        <v>22</v>
      </c>
      <c r="I34" s="83">
        <v>0</v>
      </c>
      <c r="J34" s="83">
        <v>0</v>
      </c>
      <c r="K34" s="83">
        <v>2</v>
      </c>
      <c r="L34" s="52">
        <f t="shared" si="1"/>
        <v>3.7037037037037033</v>
      </c>
      <c r="M34" s="52">
        <f t="shared" si="2"/>
        <v>0</v>
      </c>
      <c r="N34" s="52">
        <f t="shared" si="3"/>
        <v>7.4074074074074066</v>
      </c>
      <c r="O34" s="52">
        <f t="shared" si="4"/>
        <v>0</v>
      </c>
      <c r="P34" s="52">
        <f t="shared" si="5"/>
        <v>81.481481481481481</v>
      </c>
      <c r="Q34" s="52">
        <f t="shared" si="6"/>
        <v>0</v>
      </c>
      <c r="R34" s="52">
        <f t="shared" si="7"/>
        <v>0</v>
      </c>
      <c r="S34" s="52">
        <f t="shared" si="8"/>
        <v>7.4074074074074066</v>
      </c>
    </row>
    <row r="35" spans="1:19" x14ac:dyDescent="0.25">
      <c r="A35" s="68">
        <v>573442</v>
      </c>
      <c r="B35" s="69" t="s">
        <v>33</v>
      </c>
      <c r="C35" s="82">
        <v>36</v>
      </c>
      <c r="D35" s="83">
        <v>0</v>
      </c>
      <c r="E35" s="84">
        <v>0</v>
      </c>
      <c r="F35" s="83">
        <v>3</v>
      </c>
      <c r="G35" s="83">
        <v>0</v>
      </c>
      <c r="H35" s="83">
        <v>25</v>
      </c>
      <c r="I35" s="83">
        <v>3</v>
      </c>
      <c r="J35" s="83">
        <v>1</v>
      </c>
      <c r="K35" s="83">
        <v>4</v>
      </c>
      <c r="L35" s="52">
        <f t="shared" si="1"/>
        <v>0</v>
      </c>
      <c r="M35" s="52">
        <f t="shared" si="2"/>
        <v>0</v>
      </c>
      <c r="N35" s="52">
        <f t="shared" si="3"/>
        <v>8.3333333333333321</v>
      </c>
      <c r="O35" s="52">
        <f t="shared" si="4"/>
        <v>0</v>
      </c>
      <c r="P35" s="52">
        <f t="shared" si="5"/>
        <v>69.444444444444443</v>
      </c>
      <c r="Q35" s="52">
        <f t="shared" si="6"/>
        <v>8.3333333333333321</v>
      </c>
      <c r="R35" s="52">
        <f t="shared" si="7"/>
        <v>2.7777777777777777</v>
      </c>
      <c r="S35" s="52">
        <f t="shared" si="8"/>
        <v>11.111111111111111</v>
      </c>
    </row>
    <row r="36" spans="1:19" x14ac:dyDescent="0.25">
      <c r="A36" s="68">
        <v>599573</v>
      </c>
      <c r="B36" s="69" t="s">
        <v>34</v>
      </c>
      <c r="C36" s="82">
        <v>9</v>
      </c>
      <c r="D36" s="83">
        <v>0</v>
      </c>
      <c r="E36" s="84">
        <v>0</v>
      </c>
      <c r="F36" s="83">
        <v>0</v>
      </c>
      <c r="G36" s="83">
        <v>0</v>
      </c>
      <c r="H36" s="83">
        <v>3</v>
      </c>
      <c r="I36" s="83">
        <v>1</v>
      </c>
      <c r="J36" s="83">
        <v>0</v>
      </c>
      <c r="K36" s="83">
        <v>5</v>
      </c>
      <c r="L36" s="52">
        <f t="shared" si="1"/>
        <v>0</v>
      </c>
      <c r="M36" s="52">
        <f t="shared" si="2"/>
        <v>0</v>
      </c>
      <c r="N36" s="52">
        <f t="shared" si="3"/>
        <v>0</v>
      </c>
      <c r="O36" s="52">
        <f t="shared" si="4"/>
        <v>0</v>
      </c>
      <c r="P36" s="52">
        <f t="shared" si="5"/>
        <v>33.333333333333329</v>
      </c>
      <c r="Q36" s="52">
        <f t="shared" si="6"/>
        <v>11.111111111111111</v>
      </c>
      <c r="R36" s="52">
        <f t="shared" si="7"/>
        <v>0</v>
      </c>
      <c r="S36" s="52">
        <f t="shared" si="8"/>
        <v>55.555555555555557</v>
      </c>
    </row>
    <row r="37" spans="1:19" x14ac:dyDescent="0.25">
      <c r="A37" s="68">
        <v>573493</v>
      </c>
      <c r="B37" s="69" t="s">
        <v>35</v>
      </c>
      <c r="C37" s="82">
        <v>275</v>
      </c>
      <c r="D37" s="83">
        <v>4</v>
      </c>
      <c r="E37" s="84">
        <v>2</v>
      </c>
      <c r="F37" s="83">
        <v>31</v>
      </c>
      <c r="G37" s="83">
        <v>1</v>
      </c>
      <c r="H37" s="83">
        <v>183</v>
      </c>
      <c r="I37" s="83">
        <v>22</v>
      </c>
      <c r="J37" s="83">
        <v>20</v>
      </c>
      <c r="K37" s="83">
        <v>14</v>
      </c>
      <c r="L37" s="52">
        <f t="shared" si="1"/>
        <v>1.4545454545454546</v>
      </c>
      <c r="M37" s="52">
        <f t="shared" si="2"/>
        <v>0.72727272727272729</v>
      </c>
      <c r="N37" s="52">
        <f t="shared" si="3"/>
        <v>11.272727272727273</v>
      </c>
      <c r="O37" s="52">
        <f t="shared" si="4"/>
        <v>0.36363636363636365</v>
      </c>
      <c r="P37" s="52">
        <f t="shared" si="5"/>
        <v>66.545454545454547</v>
      </c>
      <c r="Q37" s="52">
        <f t="shared" si="6"/>
        <v>8</v>
      </c>
      <c r="R37" s="52">
        <f t="shared" si="7"/>
        <v>7.2727272727272725</v>
      </c>
      <c r="S37" s="52">
        <f t="shared" si="8"/>
        <v>5.0909090909090908</v>
      </c>
    </row>
    <row r="38" spans="1:19" x14ac:dyDescent="0.25">
      <c r="A38" s="68">
        <v>571881</v>
      </c>
      <c r="B38" s="69" t="s">
        <v>36</v>
      </c>
      <c r="C38" s="82">
        <v>16</v>
      </c>
      <c r="D38" s="83">
        <v>0</v>
      </c>
      <c r="E38" s="84">
        <v>0</v>
      </c>
      <c r="F38" s="83">
        <v>2</v>
      </c>
      <c r="G38" s="83">
        <v>0</v>
      </c>
      <c r="H38" s="83">
        <v>9</v>
      </c>
      <c r="I38" s="83">
        <v>2</v>
      </c>
      <c r="J38" s="83">
        <v>2</v>
      </c>
      <c r="K38" s="83">
        <v>1</v>
      </c>
      <c r="L38" s="52">
        <f t="shared" si="1"/>
        <v>0</v>
      </c>
      <c r="M38" s="52">
        <f t="shared" si="2"/>
        <v>0</v>
      </c>
      <c r="N38" s="52">
        <f t="shared" si="3"/>
        <v>12.5</v>
      </c>
      <c r="O38" s="52">
        <f t="shared" si="4"/>
        <v>0</v>
      </c>
      <c r="P38" s="52">
        <f t="shared" si="5"/>
        <v>56.25</v>
      </c>
      <c r="Q38" s="52">
        <f t="shared" si="6"/>
        <v>12.5</v>
      </c>
      <c r="R38" s="52">
        <f t="shared" si="7"/>
        <v>12.5</v>
      </c>
      <c r="S38" s="52">
        <f t="shared" si="8"/>
        <v>6.25</v>
      </c>
    </row>
    <row r="39" spans="1:19" x14ac:dyDescent="0.25">
      <c r="A39" s="68">
        <v>577600</v>
      </c>
      <c r="B39" s="69" t="s">
        <v>37</v>
      </c>
      <c r="C39" s="82">
        <v>17</v>
      </c>
      <c r="D39" s="83">
        <v>0</v>
      </c>
      <c r="E39" s="84">
        <v>0</v>
      </c>
      <c r="F39" s="83">
        <v>1</v>
      </c>
      <c r="G39" s="83">
        <v>0</v>
      </c>
      <c r="H39" s="83">
        <v>9</v>
      </c>
      <c r="I39" s="83">
        <v>0</v>
      </c>
      <c r="J39" s="83">
        <v>3</v>
      </c>
      <c r="K39" s="83">
        <v>4</v>
      </c>
      <c r="L39" s="52">
        <f t="shared" si="1"/>
        <v>0</v>
      </c>
      <c r="M39" s="52">
        <f t="shared" si="2"/>
        <v>0</v>
      </c>
      <c r="N39" s="52">
        <f t="shared" si="3"/>
        <v>5.8823529411764701</v>
      </c>
      <c r="O39" s="52">
        <f t="shared" si="4"/>
        <v>0</v>
      </c>
      <c r="P39" s="52">
        <f t="shared" si="5"/>
        <v>52.941176470588239</v>
      </c>
      <c r="Q39" s="52">
        <f t="shared" si="6"/>
        <v>0</v>
      </c>
      <c r="R39" s="52">
        <f t="shared" si="7"/>
        <v>17.647058823529413</v>
      </c>
      <c r="S39" s="52">
        <f t="shared" si="8"/>
        <v>23.52941176470588</v>
      </c>
    </row>
    <row r="40" spans="1:19" x14ac:dyDescent="0.25">
      <c r="A40" s="68">
        <v>577626</v>
      </c>
      <c r="B40" s="69" t="s">
        <v>38</v>
      </c>
      <c r="C40" s="82">
        <v>2087</v>
      </c>
      <c r="D40" s="83">
        <v>24</v>
      </c>
      <c r="E40" s="84">
        <v>14</v>
      </c>
      <c r="F40" s="83">
        <v>341</v>
      </c>
      <c r="G40" s="83">
        <v>13</v>
      </c>
      <c r="H40" s="83">
        <v>1317</v>
      </c>
      <c r="I40" s="83">
        <v>237</v>
      </c>
      <c r="J40" s="83">
        <v>14</v>
      </c>
      <c r="K40" s="83">
        <v>141</v>
      </c>
      <c r="L40" s="52">
        <f t="shared" si="1"/>
        <v>1.1499760421657881</v>
      </c>
      <c r="M40" s="52">
        <f t="shared" si="2"/>
        <v>0.6708193579300431</v>
      </c>
      <c r="N40" s="52">
        <f t="shared" si="3"/>
        <v>16.339242932438907</v>
      </c>
      <c r="O40" s="52">
        <f t="shared" si="4"/>
        <v>0.62290368950646857</v>
      </c>
      <c r="P40" s="52">
        <f t="shared" si="5"/>
        <v>63.104935313847633</v>
      </c>
      <c r="Q40" s="52">
        <f t="shared" si="6"/>
        <v>11.356013416387158</v>
      </c>
      <c r="R40" s="52">
        <f t="shared" si="7"/>
        <v>0.6708193579300431</v>
      </c>
      <c r="S40" s="52">
        <f t="shared" si="8"/>
        <v>6.7561092477240052</v>
      </c>
    </row>
    <row r="41" spans="1:19" x14ac:dyDescent="0.25">
      <c r="A41" s="68">
        <v>577677</v>
      </c>
      <c r="B41" s="69" t="s">
        <v>39</v>
      </c>
      <c r="C41" s="82">
        <v>79</v>
      </c>
      <c r="D41" s="83">
        <v>1</v>
      </c>
      <c r="E41" s="84">
        <v>1</v>
      </c>
      <c r="F41" s="83">
        <v>6</v>
      </c>
      <c r="G41" s="83">
        <v>1</v>
      </c>
      <c r="H41" s="83">
        <v>54</v>
      </c>
      <c r="I41" s="83">
        <v>5</v>
      </c>
      <c r="J41" s="83">
        <v>8</v>
      </c>
      <c r="K41" s="83">
        <v>4</v>
      </c>
      <c r="L41" s="52">
        <f t="shared" si="1"/>
        <v>1.2658227848101267</v>
      </c>
      <c r="M41" s="52">
        <f t="shared" si="2"/>
        <v>1.2658227848101267</v>
      </c>
      <c r="N41" s="52">
        <f t="shared" si="3"/>
        <v>7.59493670886076</v>
      </c>
      <c r="O41" s="52">
        <f t="shared" si="4"/>
        <v>1.2658227848101267</v>
      </c>
      <c r="P41" s="52">
        <f t="shared" si="5"/>
        <v>68.35443037974683</v>
      </c>
      <c r="Q41" s="52">
        <f t="shared" si="6"/>
        <v>6.3291139240506329</v>
      </c>
      <c r="R41" s="52">
        <f t="shared" si="7"/>
        <v>10.126582278481013</v>
      </c>
      <c r="S41" s="52">
        <f t="shared" si="8"/>
        <v>5.0632911392405067</v>
      </c>
    </row>
    <row r="42" spans="1:19" x14ac:dyDescent="0.25">
      <c r="A42" s="68">
        <v>577685</v>
      </c>
      <c r="B42" s="69" t="s">
        <v>40</v>
      </c>
      <c r="C42" s="82">
        <v>56</v>
      </c>
      <c r="D42" s="83">
        <v>0</v>
      </c>
      <c r="E42" s="84">
        <v>0</v>
      </c>
      <c r="F42" s="83">
        <v>4</v>
      </c>
      <c r="G42" s="83">
        <v>0</v>
      </c>
      <c r="H42" s="83">
        <v>31</v>
      </c>
      <c r="I42" s="83">
        <v>4</v>
      </c>
      <c r="J42" s="83">
        <v>11</v>
      </c>
      <c r="K42" s="83">
        <v>6</v>
      </c>
      <c r="L42" s="52">
        <f t="shared" si="1"/>
        <v>0</v>
      </c>
      <c r="M42" s="52">
        <f t="shared" si="2"/>
        <v>0</v>
      </c>
      <c r="N42" s="52">
        <f t="shared" si="3"/>
        <v>7.1428571428571423</v>
      </c>
      <c r="O42" s="52">
        <f t="shared" si="4"/>
        <v>0</v>
      </c>
      <c r="P42" s="52">
        <f t="shared" si="5"/>
        <v>55.357142857142861</v>
      </c>
      <c r="Q42" s="52">
        <f t="shared" si="6"/>
        <v>7.1428571428571423</v>
      </c>
      <c r="R42" s="52">
        <f t="shared" si="7"/>
        <v>19.642857142857142</v>
      </c>
      <c r="S42" s="52">
        <f t="shared" si="8"/>
        <v>10.714285714285714</v>
      </c>
    </row>
    <row r="43" spans="1:19" x14ac:dyDescent="0.25">
      <c r="A43" s="68">
        <v>536971</v>
      </c>
      <c r="B43" s="69" t="s">
        <v>41</v>
      </c>
      <c r="C43" s="82">
        <v>162</v>
      </c>
      <c r="D43" s="83">
        <v>1</v>
      </c>
      <c r="E43" s="84">
        <v>3</v>
      </c>
      <c r="F43" s="83">
        <v>18</v>
      </c>
      <c r="G43" s="83">
        <v>0</v>
      </c>
      <c r="H43" s="83">
        <v>110</v>
      </c>
      <c r="I43" s="83">
        <v>17</v>
      </c>
      <c r="J43" s="83">
        <v>5</v>
      </c>
      <c r="K43" s="83">
        <v>11</v>
      </c>
      <c r="L43" s="52">
        <f t="shared" si="1"/>
        <v>0.61728395061728392</v>
      </c>
      <c r="M43" s="52">
        <f t="shared" si="2"/>
        <v>1.8518518518518516</v>
      </c>
      <c r="N43" s="52">
        <f t="shared" si="3"/>
        <v>11.111111111111111</v>
      </c>
      <c r="O43" s="52">
        <f t="shared" si="4"/>
        <v>0</v>
      </c>
      <c r="P43" s="52">
        <f t="shared" si="5"/>
        <v>67.901234567901241</v>
      </c>
      <c r="Q43" s="52">
        <f t="shared" si="6"/>
        <v>10.493827160493826</v>
      </c>
      <c r="R43" s="52">
        <f t="shared" si="7"/>
        <v>3.0864197530864197</v>
      </c>
      <c r="S43" s="52">
        <f t="shared" si="8"/>
        <v>6.7901234567901234</v>
      </c>
    </row>
    <row r="44" spans="1:19" x14ac:dyDescent="0.25">
      <c r="A44" s="85"/>
      <c r="B44" s="86" t="s">
        <v>87</v>
      </c>
      <c r="C44" s="87">
        <f>SUM(C4:C43)</f>
        <v>5449</v>
      </c>
      <c r="D44" s="87">
        <f t="shared" ref="D44:K44" si="9">SUM(D4:D43)</f>
        <v>51</v>
      </c>
      <c r="E44" s="87">
        <f t="shared" si="9"/>
        <v>28</v>
      </c>
      <c r="F44" s="87">
        <f t="shared" si="9"/>
        <v>725</v>
      </c>
      <c r="G44" s="87">
        <f t="shared" si="9"/>
        <v>22</v>
      </c>
      <c r="H44" s="87">
        <f t="shared" si="9"/>
        <v>3560</v>
      </c>
      <c r="I44" s="87">
        <f t="shared" si="9"/>
        <v>505</v>
      </c>
      <c r="J44" s="87">
        <f t="shared" si="9"/>
        <v>147</v>
      </c>
      <c r="K44" s="87">
        <f t="shared" si="9"/>
        <v>439</v>
      </c>
      <c r="L44" s="65">
        <f t="shared" si="1"/>
        <v>0.93595155074325564</v>
      </c>
      <c r="M44" s="65">
        <f t="shared" si="2"/>
        <v>0.51385575334923839</v>
      </c>
      <c r="N44" s="65">
        <f t="shared" si="3"/>
        <v>13.305193613507067</v>
      </c>
      <c r="O44" s="65">
        <f t="shared" si="4"/>
        <v>0.40374380620297301</v>
      </c>
      <c r="P44" s="65">
        <f t="shared" si="5"/>
        <v>65.333088640117452</v>
      </c>
      <c r="Q44" s="65">
        <f t="shared" si="6"/>
        <v>9.267755551477336</v>
      </c>
      <c r="R44" s="65">
        <f t="shared" si="7"/>
        <v>2.6977427050835017</v>
      </c>
      <c r="S44" s="65">
        <f t="shared" si="8"/>
        <v>8.0565241328684163</v>
      </c>
    </row>
    <row r="45" spans="1:19" x14ac:dyDescent="0.25">
      <c r="A45" s="57"/>
      <c r="B45" s="20" t="s">
        <v>71</v>
      </c>
      <c r="C45" s="88">
        <f>C11+C14+C15+C19+C26+C30+C39+C40+C41+C42</f>
        <v>2595</v>
      </c>
      <c r="D45" s="88">
        <f t="shared" ref="D45:K45" si="10">D11+D14+D15+D19+D26+D30+D39+D40+D41+D42</f>
        <v>27</v>
      </c>
      <c r="E45" s="88">
        <f t="shared" si="10"/>
        <v>15</v>
      </c>
      <c r="F45" s="88">
        <f t="shared" si="10"/>
        <v>391</v>
      </c>
      <c r="G45" s="88">
        <f t="shared" si="10"/>
        <v>14</v>
      </c>
      <c r="H45" s="88">
        <f t="shared" si="10"/>
        <v>1647</v>
      </c>
      <c r="I45" s="88">
        <f t="shared" si="10"/>
        <v>272</v>
      </c>
      <c r="J45" s="88">
        <f t="shared" si="10"/>
        <v>63</v>
      </c>
      <c r="K45" s="88">
        <f t="shared" si="10"/>
        <v>181</v>
      </c>
      <c r="L45" s="56">
        <f t="shared" si="1"/>
        <v>1.0404624277456647</v>
      </c>
      <c r="M45" s="56">
        <f t="shared" si="2"/>
        <v>0.57803468208092479</v>
      </c>
      <c r="N45" s="56">
        <f t="shared" si="3"/>
        <v>15.067437379576107</v>
      </c>
      <c r="O45" s="56">
        <f t="shared" si="4"/>
        <v>0.53949903660886322</v>
      </c>
      <c r="P45" s="56">
        <f t="shared" si="5"/>
        <v>63.468208092485547</v>
      </c>
      <c r="Q45" s="56">
        <f t="shared" si="6"/>
        <v>10.48169556840077</v>
      </c>
      <c r="R45" s="56">
        <f t="shared" si="7"/>
        <v>2.4277456647398843</v>
      </c>
      <c r="S45" s="56">
        <f t="shared" si="8"/>
        <v>6.9749518304431604</v>
      </c>
    </row>
    <row r="46" spans="1:19" x14ac:dyDescent="0.25">
      <c r="A46" s="57"/>
      <c r="B46" s="20" t="s">
        <v>72</v>
      </c>
      <c r="C46" s="88">
        <f>C4+C5+C6+C7+C8+C9+C10+C12+C13+C16+C17+C18+C21+C22+C25+C27+C28+C29+C32+C33+C34+C36+C38+C43</f>
        <v>2339</v>
      </c>
      <c r="D46" s="88">
        <f t="shared" ref="D46:K46" si="11">D4+D5+D6+D7+D8+D9+D10+D12+D13+D16+D17+D18+D21+D22+D25+D27+D28+D29+D32+D33+D34+D36+D38+D43</f>
        <v>17</v>
      </c>
      <c r="E46" s="88">
        <f t="shared" si="11"/>
        <v>10</v>
      </c>
      <c r="F46" s="88">
        <f t="shared" si="11"/>
        <v>285</v>
      </c>
      <c r="G46" s="88">
        <f t="shared" si="11"/>
        <v>7</v>
      </c>
      <c r="H46" s="88">
        <f t="shared" si="11"/>
        <v>1572</v>
      </c>
      <c r="I46" s="88">
        <f t="shared" si="11"/>
        <v>190</v>
      </c>
      <c r="J46" s="88">
        <f t="shared" si="11"/>
        <v>52</v>
      </c>
      <c r="K46" s="88">
        <f t="shared" si="11"/>
        <v>216</v>
      </c>
      <c r="L46" s="56">
        <f t="shared" si="1"/>
        <v>0.72680632749038054</v>
      </c>
      <c r="M46" s="56">
        <f t="shared" si="2"/>
        <v>0.42753313381787095</v>
      </c>
      <c r="N46" s="56">
        <f t="shared" si="3"/>
        <v>12.18469431380932</v>
      </c>
      <c r="O46" s="56">
        <f t="shared" si="4"/>
        <v>0.2992731936725096</v>
      </c>
      <c r="P46" s="56">
        <f t="shared" si="5"/>
        <v>67.208208636169303</v>
      </c>
      <c r="Q46" s="56">
        <f t="shared" si="6"/>
        <v>8.1231295425395462</v>
      </c>
      <c r="R46" s="56">
        <f t="shared" si="7"/>
        <v>2.2231722958529287</v>
      </c>
      <c r="S46" s="56">
        <f t="shared" si="8"/>
        <v>9.234715690466011</v>
      </c>
    </row>
    <row r="47" spans="1:19" x14ac:dyDescent="0.25">
      <c r="A47" s="57"/>
      <c r="B47" s="20" t="s">
        <v>73</v>
      </c>
      <c r="C47" s="88">
        <f>C20+C23+C24+C31+C35+C37</f>
        <v>515</v>
      </c>
      <c r="D47" s="88">
        <f t="shared" ref="D47:K47" si="12">D20+D23+D24+D31+D35+D37</f>
        <v>7</v>
      </c>
      <c r="E47" s="88">
        <f t="shared" si="12"/>
        <v>3</v>
      </c>
      <c r="F47" s="88">
        <f t="shared" si="12"/>
        <v>49</v>
      </c>
      <c r="G47" s="88">
        <f t="shared" si="12"/>
        <v>1</v>
      </c>
      <c r="H47" s="88">
        <f t="shared" si="12"/>
        <v>341</v>
      </c>
      <c r="I47" s="88">
        <f t="shared" si="12"/>
        <v>43</v>
      </c>
      <c r="J47" s="88">
        <f t="shared" si="12"/>
        <v>32</v>
      </c>
      <c r="K47" s="88">
        <f t="shared" si="12"/>
        <v>42</v>
      </c>
      <c r="L47" s="56">
        <f t="shared" si="1"/>
        <v>1.3592233009708738</v>
      </c>
      <c r="M47" s="56">
        <f t="shared" si="2"/>
        <v>0.58252427184466016</v>
      </c>
      <c r="N47" s="56">
        <f t="shared" si="3"/>
        <v>9.5145631067961158</v>
      </c>
      <c r="O47" s="56">
        <f t="shared" si="4"/>
        <v>0.1941747572815534</v>
      </c>
      <c r="P47" s="56">
        <f t="shared" si="5"/>
        <v>66.213592233009706</v>
      </c>
      <c r="Q47" s="56">
        <f t="shared" si="6"/>
        <v>8.349514563106796</v>
      </c>
      <c r="R47" s="56">
        <f t="shared" si="7"/>
        <v>6.2135922330097086</v>
      </c>
      <c r="S47" s="56">
        <f t="shared" si="8"/>
        <v>8.1553398058252426</v>
      </c>
    </row>
    <row r="48" spans="1:19" x14ac:dyDescent="0.25">
      <c r="A48" s="58"/>
      <c r="B48" s="25" t="s">
        <v>45</v>
      </c>
      <c r="C48" s="89">
        <v>1470929</v>
      </c>
      <c r="D48" s="90">
        <v>11051</v>
      </c>
      <c r="E48" s="91">
        <v>21261</v>
      </c>
      <c r="F48" s="90">
        <v>300120</v>
      </c>
      <c r="G48" s="90">
        <v>11900</v>
      </c>
      <c r="H48" s="90">
        <v>863038</v>
      </c>
      <c r="I48" s="90">
        <v>140974</v>
      </c>
      <c r="J48" s="90">
        <v>28689</v>
      </c>
      <c r="K48" s="90">
        <v>115157</v>
      </c>
      <c r="L48" s="73">
        <f t="shared" si="1"/>
        <v>0.75129391017513425</v>
      </c>
      <c r="M48" s="73">
        <f t="shared" si="2"/>
        <v>1.4454130688836784</v>
      </c>
      <c r="N48" s="73">
        <f t="shared" si="3"/>
        <v>20.403432116709915</v>
      </c>
      <c r="O48" s="73">
        <f t="shared" si="4"/>
        <v>0.80901253561524722</v>
      </c>
      <c r="P48" s="73">
        <f t="shared" si="5"/>
        <v>58.672988295152251</v>
      </c>
      <c r="Q48" s="73">
        <f t="shared" si="6"/>
        <v>9.5840111929263756</v>
      </c>
      <c r="R48" s="73">
        <f t="shared" si="7"/>
        <v>1.9504000532996495</v>
      </c>
      <c r="S48" s="73">
        <f t="shared" si="8"/>
        <v>7.8288618961214311</v>
      </c>
    </row>
    <row r="49" spans="1:19" x14ac:dyDescent="0.25">
      <c r="A49" s="31"/>
      <c r="B49" s="32" t="s">
        <v>43</v>
      </c>
      <c r="C49" s="92">
        <v>56799</v>
      </c>
      <c r="D49" s="93">
        <v>522</v>
      </c>
      <c r="E49" s="94">
        <v>422</v>
      </c>
      <c r="F49" s="93">
        <v>8049</v>
      </c>
      <c r="G49" s="93">
        <v>319</v>
      </c>
      <c r="H49" s="93">
        <v>37628</v>
      </c>
      <c r="I49" s="93">
        <v>5194</v>
      </c>
      <c r="J49" s="93">
        <v>1120</v>
      </c>
      <c r="K49" s="93">
        <v>3967</v>
      </c>
      <c r="L49" s="75">
        <f t="shared" si="1"/>
        <v>0.91903026461733484</v>
      </c>
      <c r="M49" s="75">
        <f t="shared" si="2"/>
        <v>0.74297082695117866</v>
      </c>
      <c r="N49" s="75">
        <f t="shared" si="3"/>
        <v>14.171024137748903</v>
      </c>
      <c r="O49" s="75">
        <f t="shared" si="4"/>
        <v>0.56162960615503787</v>
      </c>
      <c r="P49" s="75">
        <f t="shared" si="5"/>
        <v>66.247645205021215</v>
      </c>
      <c r="Q49" s="75">
        <f t="shared" si="6"/>
        <v>9.1445271923801474</v>
      </c>
      <c r="R49" s="75">
        <f t="shared" si="7"/>
        <v>1.9718657018609482</v>
      </c>
      <c r="S49" s="75">
        <f t="shared" si="8"/>
        <v>6.9842778922164115</v>
      </c>
    </row>
    <row r="50" spans="1:19" x14ac:dyDescent="0.25">
      <c r="A50" s="38"/>
      <c r="B50" s="39" t="s">
        <v>42</v>
      </c>
      <c r="C50" s="95">
        <v>178387</v>
      </c>
      <c r="D50" s="96">
        <v>1435</v>
      </c>
      <c r="E50" s="97">
        <v>1245</v>
      </c>
      <c r="F50" s="96">
        <v>24752</v>
      </c>
      <c r="G50" s="96">
        <v>746</v>
      </c>
      <c r="H50" s="96">
        <v>118473</v>
      </c>
      <c r="I50" s="96">
        <v>15430</v>
      </c>
      <c r="J50" s="96">
        <v>4117</v>
      </c>
      <c r="K50" s="96">
        <v>13434</v>
      </c>
      <c r="L50" s="63">
        <f t="shared" si="1"/>
        <v>0.80443081614691658</v>
      </c>
      <c r="M50" s="63">
        <f t="shared" si="2"/>
        <v>0.69792081261526906</v>
      </c>
      <c r="N50" s="63">
        <f t="shared" si="3"/>
        <v>13.875450565343886</v>
      </c>
      <c r="O50" s="63">
        <f t="shared" si="4"/>
        <v>0.41819190860320538</v>
      </c>
      <c r="P50" s="63">
        <f t="shared" si="5"/>
        <v>66.413471833709863</v>
      </c>
      <c r="Q50" s="63">
        <f t="shared" si="6"/>
        <v>8.6497334447016883</v>
      </c>
      <c r="R50" s="63">
        <f t="shared" si="7"/>
        <v>2.3079036028410145</v>
      </c>
      <c r="S50" s="63">
        <f t="shared" si="8"/>
        <v>7.5308178286534329</v>
      </c>
    </row>
    <row r="51" spans="1:19" x14ac:dyDescent="0.25">
      <c r="A51" s="38"/>
      <c r="B51" s="39" t="s">
        <v>44</v>
      </c>
      <c r="C51" s="95">
        <v>75140</v>
      </c>
      <c r="D51" s="96">
        <v>695</v>
      </c>
      <c r="E51" s="97">
        <v>676</v>
      </c>
      <c r="F51" s="96">
        <v>10321</v>
      </c>
      <c r="G51" s="96">
        <v>438</v>
      </c>
      <c r="H51" s="96">
        <v>47637</v>
      </c>
      <c r="I51" s="96">
        <v>7656</v>
      </c>
      <c r="J51" s="96">
        <v>2118</v>
      </c>
      <c r="K51" s="96">
        <v>6275</v>
      </c>
      <c r="L51" s="63">
        <f t="shared" si="1"/>
        <v>0.92494011179132285</v>
      </c>
      <c r="M51" s="63">
        <f t="shared" si="2"/>
        <v>0.89965397923875445</v>
      </c>
      <c r="N51" s="63">
        <f t="shared" si="3"/>
        <v>13.735693372371575</v>
      </c>
      <c r="O51" s="63">
        <f t="shared" si="4"/>
        <v>0.58291189779079056</v>
      </c>
      <c r="P51" s="63">
        <f t="shared" si="5"/>
        <v>63.397657705616183</v>
      </c>
      <c r="Q51" s="63">
        <f t="shared" si="6"/>
        <v>10.188980569603407</v>
      </c>
      <c r="R51" s="63">
        <f t="shared" si="7"/>
        <v>2.8187383550705349</v>
      </c>
      <c r="S51" s="63">
        <f t="shared" si="8"/>
        <v>8.351077987756188</v>
      </c>
    </row>
    <row r="52" spans="1:19" x14ac:dyDescent="0.25">
      <c r="A52" t="s">
        <v>77</v>
      </c>
    </row>
  </sheetData>
  <mergeCells count="4">
    <mergeCell ref="C2:K2"/>
    <mergeCell ref="L2:S2"/>
    <mergeCell ref="B2:B3"/>
    <mergeCell ref="A2:A3"/>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
  <sheetViews>
    <sheetView workbookViewId="0"/>
  </sheetViews>
  <sheetFormatPr defaultRowHeight="15" x14ac:dyDescent="0.25"/>
  <cols>
    <col min="1" max="1" width="20.7109375" bestFit="1" customWidth="1"/>
    <col min="2" max="2" width="13.5703125" customWidth="1"/>
  </cols>
  <sheetData>
    <row r="1" spans="1:14" x14ac:dyDescent="0.25">
      <c r="A1" s="176" t="s">
        <v>492</v>
      </c>
    </row>
    <row r="2" spans="1:14" x14ac:dyDescent="0.25">
      <c r="A2" s="209" t="s">
        <v>88</v>
      </c>
      <c r="B2" s="210" t="s">
        <v>89</v>
      </c>
      <c r="C2" s="211" t="s">
        <v>90</v>
      </c>
      <c r="D2" s="212"/>
      <c r="E2" s="212"/>
      <c r="F2" s="212"/>
      <c r="G2" s="212"/>
      <c r="H2" s="212"/>
      <c r="I2" s="212"/>
      <c r="J2" s="212"/>
      <c r="K2" s="212"/>
      <c r="L2" s="212"/>
      <c r="M2" s="212"/>
      <c r="N2" s="213"/>
    </row>
    <row r="3" spans="1:14" x14ac:dyDescent="0.25">
      <c r="A3" s="209"/>
      <c r="B3" s="210"/>
      <c r="C3" s="214" t="s">
        <v>91</v>
      </c>
      <c r="D3" s="214"/>
      <c r="E3" s="214"/>
      <c r="F3" s="214"/>
      <c r="G3" s="214"/>
      <c r="H3" s="214" t="s">
        <v>92</v>
      </c>
      <c r="I3" s="214"/>
      <c r="J3" s="214"/>
      <c r="K3" s="214"/>
      <c r="L3" s="214"/>
      <c r="M3" s="214"/>
      <c r="N3" s="214"/>
    </row>
    <row r="4" spans="1:14" x14ac:dyDescent="0.25">
      <c r="A4" s="209"/>
      <c r="B4" s="210"/>
      <c r="C4" s="111">
        <v>2001</v>
      </c>
      <c r="D4" s="111">
        <v>2002</v>
      </c>
      <c r="E4" s="111">
        <v>2003</v>
      </c>
      <c r="F4" s="111">
        <v>2004</v>
      </c>
      <c r="G4" s="113">
        <v>2005</v>
      </c>
      <c r="H4" s="112" t="s">
        <v>93</v>
      </c>
      <c r="I4" s="112" t="s">
        <v>94</v>
      </c>
      <c r="J4" s="112" t="s">
        <v>95</v>
      </c>
      <c r="K4" s="112" t="s">
        <v>96</v>
      </c>
      <c r="L4" s="112" t="s">
        <v>97</v>
      </c>
      <c r="M4" s="112" t="s">
        <v>98</v>
      </c>
      <c r="N4" s="112" t="s">
        <v>99</v>
      </c>
    </row>
    <row r="5" spans="1:14" x14ac:dyDescent="0.25">
      <c r="A5" s="99" t="s">
        <v>2</v>
      </c>
      <c r="B5" s="100">
        <v>45</v>
      </c>
      <c r="C5" s="101">
        <v>4.4444444444444446</v>
      </c>
      <c r="D5" s="102">
        <v>13.333333333333334</v>
      </c>
      <c r="E5" s="101">
        <v>6.666666666666667</v>
      </c>
      <c r="F5" s="101">
        <v>6.666666666666667</v>
      </c>
      <c r="G5" s="103">
        <v>4.4444444444444446</v>
      </c>
      <c r="H5" s="101">
        <v>4.4444444444444446</v>
      </c>
      <c r="I5" s="101">
        <v>4.4444444444444446</v>
      </c>
      <c r="J5" s="101">
        <v>2.2200000000000002</v>
      </c>
      <c r="K5" s="104">
        <v>2.2222222222222223</v>
      </c>
      <c r="L5" s="104">
        <v>4.4444444444444446</v>
      </c>
      <c r="M5" s="104">
        <v>11.111111111111111</v>
      </c>
      <c r="N5" s="105">
        <v>0</v>
      </c>
    </row>
    <row r="6" spans="1:14" x14ac:dyDescent="0.25">
      <c r="A6" s="99" t="s">
        <v>3</v>
      </c>
      <c r="B6" s="100">
        <v>190</v>
      </c>
      <c r="C6" s="101">
        <v>4.2105263157894735</v>
      </c>
      <c r="D6" s="102">
        <v>5.7894736842105265</v>
      </c>
      <c r="E6" s="101">
        <v>6.8421052631578956</v>
      </c>
      <c r="F6" s="101">
        <v>5.7894736842105265</v>
      </c>
      <c r="G6" s="103">
        <v>6.3157894736842106</v>
      </c>
      <c r="H6" s="101">
        <v>6.3157894736842106</v>
      </c>
      <c r="I6" s="101">
        <v>7.8947368421052628</v>
      </c>
      <c r="J6" s="101">
        <v>4.21</v>
      </c>
      <c r="K6" s="104">
        <v>3.1578947368421053</v>
      </c>
      <c r="L6" s="104">
        <v>4.2105263157894735</v>
      </c>
      <c r="M6" s="104">
        <v>8.4210526315789469</v>
      </c>
      <c r="N6" s="105">
        <v>4.2105263157894735</v>
      </c>
    </row>
    <row r="7" spans="1:14" x14ac:dyDescent="0.25">
      <c r="A7" s="99" t="s">
        <v>4</v>
      </c>
      <c r="B7" s="100">
        <v>98</v>
      </c>
      <c r="C7" s="101">
        <v>1.0204081632653061</v>
      </c>
      <c r="D7" s="102">
        <v>2.0408163265306123</v>
      </c>
      <c r="E7" s="101">
        <v>7.1428571428571423</v>
      </c>
      <c r="F7" s="101">
        <v>5.1020408163265305</v>
      </c>
      <c r="G7" s="103">
        <v>4.0816326530612246</v>
      </c>
      <c r="H7" s="101">
        <v>4.0816326530612246</v>
      </c>
      <c r="I7" s="101">
        <v>2.0408163265306123</v>
      </c>
      <c r="J7" s="101">
        <v>3.06</v>
      </c>
      <c r="K7" s="104">
        <v>3.0612244897959182</v>
      </c>
      <c r="L7" s="104">
        <v>9.183673469387756</v>
      </c>
      <c r="M7" s="104">
        <v>4.0816326530612246</v>
      </c>
      <c r="N7" s="105">
        <v>3.0612244897959182</v>
      </c>
    </row>
    <row r="8" spans="1:14" x14ac:dyDescent="0.25">
      <c r="A8" s="99" t="s">
        <v>5</v>
      </c>
      <c r="B8" s="100">
        <v>168</v>
      </c>
      <c r="C8" s="101">
        <v>1.7857142857142856</v>
      </c>
      <c r="D8" s="102">
        <v>3.5714285714285712</v>
      </c>
      <c r="E8" s="101">
        <v>3.5714285714285712</v>
      </c>
      <c r="F8" s="101">
        <v>4.7619047619047619</v>
      </c>
      <c r="G8" s="103">
        <v>2.3809523809523809</v>
      </c>
      <c r="H8" s="101">
        <v>2.3809523809523809</v>
      </c>
      <c r="I8" s="101">
        <v>1.1904761904761905</v>
      </c>
      <c r="J8" s="101">
        <v>3.57</v>
      </c>
      <c r="K8" s="104">
        <v>4.7619047619047619</v>
      </c>
      <c r="L8" s="104">
        <v>6.5476190476190483</v>
      </c>
      <c r="M8" s="104">
        <v>5.3571428571428568</v>
      </c>
      <c r="N8" s="105">
        <v>5.3571428571428568</v>
      </c>
    </row>
    <row r="9" spans="1:14" x14ac:dyDescent="0.25">
      <c r="A9" s="99" t="s">
        <v>6</v>
      </c>
      <c r="B9" s="100">
        <v>106</v>
      </c>
      <c r="C9" s="101">
        <v>1.8867924528301887</v>
      </c>
      <c r="D9" s="102">
        <v>2.8301886792452833</v>
      </c>
      <c r="E9" s="101">
        <v>9.433962264150944</v>
      </c>
      <c r="F9" s="101">
        <v>5.6603773584905666</v>
      </c>
      <c r="G9" s="103">
        <v>4.716981132075472</v>
      </c>
      <c r="H9" s="101">
        <v>4.716981132075472</v>
      </c>
      <c r="I9" s="101">
        <v>3.7735849056603774</v>
      </c>
      <c r="J9" s="101">
        <v>1.89</v>
      </c>
      <c r="K9" s="104">
        <v>5.6603773584905666</v>
      </c>
      <c r="L9" s="104">
        <v>9.433962264150944</v>
      </c>
      <c r="M9" s="104">
        <v>8.4905660377358494</v>
      </c>
      <c r="N9" s="105">
        <v>5.6603773584905666</v>
      </c>
    </row>
    <row r="10" spans="1:14" x14ac:dyDescent="0.25">
      <c r="A10" s="99" t="s">
        <v>7</v>
      </c>
      <c r="B10" s="100">
        <v>1151</v>
      </c>
      <c r="C10" s="101">
        <v>3.4752389226759344</v>
      </c>
      <c r="D10" s="102">
        <v>4.3440486533449176</v>
      </c>
      <c r="E10" s="101">
        <v>5.5603822762814943</v>
      </c>
      <c r="F10" s="101">
        <v>4.1702867072111207</v>
      </c>
      <c r="G10" s="103">
        <v>3.301476976542137</v>
      </c>
      <c r="H10" s="101">
        <v>3.127715030408341</v>
      </c>
      <c r="I10" s="101">
        <v>2.6933101650738487</v>
      </c>
      <c r="J10" s="101">
        <v>2.2599999999999998</v>
      </c>
      <c r="K10" s="104">
        <v>3.127715030408341</v>
      </c>
      <c r="L10" s="104">
        <v>5.7341442224152912</v>
      </c>
      <c r="M10" s="104">
        <v>7.0373588184187668</v>
      </c>
      <c r="N10" s="105">
        <v>5.9079061685490872</v>
      </c>
    </row>
    <row r="11" spans="1:14" x14ac:dyDescent="0.25">
      <c r="A11" s="99" t="s">
        <v>8</v>
      </c>
      <c r="B11" s="100">
        <v>104</v>
      </c>
      <c r="C11" s="101">
        <v>13.461538461538462</v>
      </c>
      <c r="D11" s="102">
        <v>11.538461538461538</v>
      </c>
      <c r="E11" s="101">
        <v>14.423076923076922</v>
      </c>
      <c r="F11" s="101">
        <v>6.7307692307692308</v>
      </c>
      <c r="G11" s="103">
        <v>9.6153846153846168</v>
      </c>
      <c r="H11" s="101">
        <v>9.6153846153846168</v>
      </c>
      <c r="I11" s="101">
        <v>6.7307692307692308</v>
      </c>
      <c r="J11" s="101">
        <v>5.77</v>
      </c>
      <c r="K11" s="104">
        <v>1.9230769230769231</v>
      </c>
      <c r="L11" s="104">
        <v>5.7692307692307692</v>
      </c>
      <c r="M11" s="104">
        <v>7.6923076923076925</v>
      </c>
      <c r="N11" s="105">
        <v>5.7692307692307692</v>
      </c>
    </row>
    <row r="12" spans="1:14" x14ac:dyDescent="0.25">
      <c r="A12" s="106" t="s">
        <v>9</v>
      </c>
      <c r="B12" s="107">
        <v>265</v>
      </c>
      <c r="C12" s="108">
        <v>4.1509433962264151</v>
      </c>
      <c r="D12" s="108">
        <v>8.3018867924528301</v>
      </c>
      <c r="E12" s="108">
        <v>4.5283018867924527</v>
      </c>
      <c r="F12" s="108">
        <v>7.1698113207547172</v>
      </c>
      <c r="G12" s="108">
        <v>6.4150943396226419</v>
      </c>
      <c r="H12" s="108">
        <v>6.4150943396226419</v>
      </c>
      <c r="I12" s="108">
        <v>7.9245283018867925</v>
      </c>
      <c r="J12" s="108">
        <v>5.6603773584905666</v>
      </c>
      <c r="K12" s="108">
        <v>6.7924528301886795</v>
      </c>
      <c r="L12" s="108">
        <v>9.433962264150944</v>
      </c>
      <c r="M12" s="108">
        <v>10.188679245283019</v>
      </c>
      <c r="N12" s="108">
        <v>9.0566037735849054</v>
      </c>
    </row>
    <row r="13" spans="1:14" x14ac:dyDescent="0.25">
      <c r="A13" s="99" t="s">
        <v>10</v>
      </c>
      <c r="B13" s="100">
        <v>181</v>
      </c>
      <c r="C13" s="101">
        <v>3.867403314917127</v>
      </c>
      <c r="D13" s="102">
        <v>5.5248618784530388</v>
      </c>
      <c r="E13" s="101">
        <v>6.6298342541436464</v>
      </c>
      <c r="F13" s="101">
        <v>5.5248618784530388</v>
      </c>
      <c r="G13" s="103">
        <v>3.867403314917127</v>
      </c>
      <c r="H13" s="101">
        <v>3.867403314917127</v>
      </c>
      <c r="I13" s="101">
        <v>3.867403314917127</v>
      </c>
      <c r="J13" s="101">
        <v>1.1000000000000001</v>
      </c>
      <c r="K13" s="104">
        <v>4.972375690607735</v>
      </c>
      <c r="L13" s="104">
        <v>9.94475138121547</v>
      </c>
      <c r="M13" s="104">
        <v>8.2872928176795568</v>
      </c>
      <c r="N13" s="105">
        <v>6.6298342541436464</v>
      </c>
    </row>
    <row r="14" spans="1:14" x14ac:dyDescent="0.25">
      <c r="A14" s="99" t="s">
        <v>11</v>
      </c>
      <c r="B14" s="100">
        <v>211</v>
      </c>
      <c r="C14" s="101">
        <v>4.7393364928909953</v>
      </c>
      <c r="D14" s="102">
        <v>5.2132701421800949</v>
      </c>
      <c r="E14" s="101">
        <v>6.1611374407582939</v>
      </c>
      <c r="F14" s="101">
        <v>8.0568720379146921</v>
      </c>
      <c r="G14" s="103">
        <v>4.2654028436018958</v>
      </c>
      <c r="H14" s="101">
        <v>4.2654028436018958</v>
      </c>
      <c r="I14" s="101">
        <v>3.7914691943127963</v>
      </c>
      <c r="J14" s="101">
        <v>3.79</v>
      </c>
      <c r="K14" s="104">
        <v>5.2132701421800949</v>
      </c>
      <c r="L14" s="104">
        <v>7.109004739336493</v>
      </c>
      <c r="M14" s="104">
        <v>8.0568720379146921</v>
      </c>
      <c r="N14" s="105">
        <v>3.3175355450236967</v>
      </c>
    </row>
    <row r="15" spans="1:14" x14ac:dyDescent="0.25">
      <c r="A15" s="106" t="s">
        <v>12</v>
      </c>
      <c r="B15" s="107">
        <v>83</v>
      </c>
      <c r="C15" s="108">
        <v>1.2048192771084338</v>
      </c>
      <c r="D15" s="108">
        <v>3.6144578313253009</v>
      </c>
      <c r="E15" s="108">
        <v>1.2048192771084338</v>
      </c>
      <c r="F15" s="108">
        <v>2.4096385542168677</v>
      </c>
      <c r="G15" s="108">
        <v>6.024096385542169</v>
      </c>
      <c r="H15" s="108">
        <v>6.024096385542169</v>
      </c>
      <c r="I15" s="108">
        <v>1.2048192771084338</v>
      </c>
      <c r="J15" s="108">
        <v>3.6144578313253009</v>
      </c>
      <c r="K15" s="108">
        <v>3.6144578313253009</v>
      </c>
      <c r="L15" s="108">
        <v>3.6144578313253009</v>
      </c>
      <c r="M15" s="108">
        <v>4.8192771084337354</v>
      </c>
      <c r="N15" s="108">
        <v>3.6144578313253009</v>
      </c>
    </row>
    <row r="16" spans="1:14" x14ac:dyDescent="0.25">
      <c r="A16" s="106" t="s">
        <v>13</v>
      </c>
      <c r="B16" s="107">
        <v>344</v>
      </c>
      <c r="C16" s="108">
        <v>2.3255813953488373</v>
      </c>
      <c r="D16" s="108">
        <v>4.6511627906976747</v>
      </c>
      <c r="E16" s="108">
        <v>5.2325581395348841</v>
      </c>
      <c r="F16" s="108">
        <v>4.0697674418604652</v>
      </c>
      <c r="G16" s="108">
        <v>4.0697674418604652</v>
      </c>
      <c r="H16" s="108">
        <v>4.0697674418604652</v>
      </c>
      <c r="I16" s="108">
        <v>4.0697674418604652</v>
      </c>
      <c r="J16" s="108">
        <v>4.0697674418604652</v>
      </c>
      <c r="K16" s="108">
        <v>4.0697674418604652</v>
      </c>
      <c r="L16" s="108">
        <v>6.104651162790697</v>
      </c>
      <c r="M16" s="108">
        <v>8.1395348837209305</v>
      </c>
      <c r="N16" s="108">
        <v>7.2674418604651168</v>
      </c>
    </row>
    <row r="17" spans="1:14" x14ac:dyDescent="0.25">
      <c r="A17" s="99" t="s">
        <v>14</v>
      </c>
      <c r="B17" s="100">
        <v>325</v>
      </c>
      <c r="C17" s="101">
        <v>7.0769230769230766</v>
      </c>
      <c r="D17" s="102">
        <v>7.6923076923076925</v>
      </c>
      <c r="E17" s="101">
        <v>8</v>
      </c>
      <c r="F17" s="101">
        <v>10.153846153846153</v>
      </c>
      <c r="G17" s="103">
        <v>8.9230769230769234</v>
      </c>
      <c r="H17" s="101">
        <v>8.615384615384615</v>
      </c>
      <c r="I17" s="101">
        <v>7.0769230769230766</v>
      </c>
      <c r="J17" s="101">
        <v>4.92</v>
      </c>
      <c r="K17" s="104">
        <v>5.8461538461538458</v>
      </c>
      <c r="L17" s="104">
        <v>12.307692307692308</v>
      </c>
      <c r="M17" s="104">
        <v>12.307692307692308</v>
      </c>
      <c r="N17" s="105">
        <v>7.384615384615385</v>
      </c>
    </row>
    <row r="18" spans="1:14" x14ac:dyDescent="0.25">
      <c r="A18" s="99" t="s">
        <v>15</v>
      </c>
      <c r="B18" s="109">
        <v>789</v>
      </c>
      <c r="C18" s="101">
        <v>2.788339670468948</v>
      </c>
      <c r="D18" s="102">
        <v>3.1685678073510775</v>
      </c>
      <c r="E18" s="101">
        <v>2.915082382762991</v>
      </c>
      <c r="F18" s="101">
        <v>4.4359949302915087</v>
      </c>
      <c r="G18" s="103">
        <v>3.4220532319391634</v>
      </c>
      <c r="H18" s="101">
        <v>3.4220532319391634</v>
      </c>
      <c r="I18" s="101">
        <v>2.4081115335868186</v>
      </c>
      <c r="J18" s="101">
        <v>1.9</v>
      </c>
      <c r="K18" s="104">
        <v>3.4220532319391634</v>
      </c>
      <c r="L18" s="104">
        <v>4.5627376425855513</v>
      </c>
      <c r="M18" s="104">
        <v>6.2103929024081115</v>
      </c>
      <c r="N18" s="105">
        <v>5.9569074778200255</v>
      </c>
    </row>
    <row r="19" spans="1:14" x14ac:dyDescent="0.25">
      <c r="A19" s="99" t="s">
        <v>16</v>
      </c>
      <c r="B19" s="109">
        <v>34</v>
      </c>
      <c r="C19" s="101">
        <v>2.9411764705882351</v>
      </c>
      <c r="D19" s="102">
        <v>0</v>
      </c>
      <c r="E19" s="101">
        <v>0</v>
      </c>
      <c r="F19" s="101">
        <v>0</v>
      </c>
      <c r="G19" s="103">
        <v>2.9411764705882351</v>
      </c>
      <c r="H19" s="101">
        <v>2.9411764705882351</v>
      </c>
      <c r="I19" s="101">
        <v>8.8235294117647065</v>
      </c>
      <c r="J19" s="101">
        <v>5.88</v>
      </c>
      <c r="K19" s="104">
        <v>11.76470588235294</v>
      </c>
      <c r="L19" s="104">
        <v>8.8235294117647065</v>
      </c>
      <c r="M19" s="104">
        <v>11.76470588235294</v>
      </c>
      <c r="N19" s="105">
        <v>5.8823529411764701</v>
      </c>
    </row>
    <row r="20" spans="1:14" x14ac:dyDescent="0.25">
      <c r="A20" s="106" t="s">
        <v>17</v>
      </c>
      <c r="B20" s="110">
        <v>95</v>
      </c>
      <c r="C20" s="108">
        <v>3.1578947368421053</v>
      </c>
      <c r="D20" s="108">
        <v>4.2105263157894735</v>
      </c>
      <c r="E20" s="108">
        <v>6.3157894736842106</v>
      </c>
      <c r="F20" s="108">
        <v>4.2105263157894735</v>
      </c>
      <c r="G20" s="108">
        <v>2.1052631578947367</v>
      </c>
      <c r="H20" s="108">
        <v>2.1052631578947367</v>
      </c>
      <c r="I20" s="108">
        <v>5.2631578947368416</v>
      </c>
      <c r="J20" s="108">
        <v>2.1052631578947367</v>
      </c>
      <c r="K20" s="108">
        <v>6.3157894736842106</v>
      </c>
      <c r="L20" s="108">
        <v>4.2105263157894735</v>
      </c>
      <c r="M20" s="108">
        <v>9.4736842105263168</v>
      </c>
      <c r="N20" s="108">
        <v>6.3157894736842106</v>
      </c>
    </row>
    <row r="21" spans="1:14" x14ac:dyDescent="0.25">
      <c r="A21" s="99" t="s">
        <v>18</v>
      </c>
      <c r="B21" s="109">
        <v>202</v>
      </c>
      <c r="C21" s="101">
        <v>6.9306930693069315</v>
      </c>
      <c r="D21" s="102">
        <v>8.9108910891089099</v>
      </c>
      <c r="E21" s="101">
        <v>7.9207920792079207</v>
      </c>
      <c r="F21" s="101">
        <v>6.9306930693069315</v>
      </c>
      <c r="G21" s="103">
        <v>7.9207920792079207</v>
      </c>
      <c r="H21" s="101">
        <v>7.9207920792079207</v>
      </c>
      <c r="I21" s="101">
        <v>5.4455445544554459</v>
      </c>
      <c r="J21" s="101">
        <v>5.94</v>
      </c>
      <c r="K21" s="104">
        <v>3.4653465346534658</v>
      </c>
      <c r="L21" s="104">
        <v>7.4257425742574252</v>
      </c>
      <c r="M21" s="104">
        <v>6.9306930693069315</v>
      </c>
      <c r="N21" s="105">
        <v>6.9306930693069315</v>
      </c>
    </row>
    <row r="22" spans="1:14" x14ac:dyDescent="0.25">
      <c r="A22" s="99" t="s">
        <v>19</v>
      </c>
      <c r="B22" s="109">
        <v>94</v>
      </c>
      <c r="C22" s="101">
        <v>6.3829787234042552</v>
      </c>
      <c r="D22" s="102">
        <v>6.3829787234042552</v>
      </c>
      <c r="E22" s="101">
        <v>6.3829787234042552</v>
      </c>
      <c r="F22" s="101">
        <v>7.4468085106382977</v>
      </c>
      <c r="G22" s="103">
        <v>8.5106382978723403</v>
      </c>
      <c r="H22" s="101">
        <v>8.5106382978723403</v>
      </c>
      <c r="I22" s="101">
        <v>6.3829787234042552</v>
      </c>
      <c r="J22" s="101">
        <v>2.13</v>
      </c>
      <c r="K22" s="104">
        <v>4.2553191489361701</v>
      </c>
      <c r="L22" s="104">
        <v>10.638297872340425</v>
      </c>
      <c r="M22" s="104">
        <v>15.957446808510639</v>
      </c>
      <c r="N22" s="105">
        <v>12.76595744680851</v>
      </c>
    </row>
    <row r="23" spans="1:14" x14ac:dyDescent="0.25">
      <c r="A23" s="99" t="s">
        <v>20</v>
      </c>
      <c r="B23" s="109">
        <v>137</v>
      </c>
      <c r="C23" s="101">
        <v>0.72992700729927007</v>
      </c>
      <c r="D23" s="102">
        <v>2.1897810218978102</v>
      </c>
      <c r="E23" s="101">
        <v>2.9197080291970803</v>
      </c>
      <c r="F23" s="101">
        <v>4.3795620437956204</v>
      </c>
      <c r="G23" s="103">
        <v>0</v>
      </c>
      <c r="H23" s="101">
        <v>0</v>
      </c>
      <c r="I23" s="101">
        <v>3.6496350364963499</v>
      </c>
      <c r="J23" s="101">
        <v>2.19</v>
      </c>
      <c r="K23" s="104">
        <v>4.3795620437956204</v>
      </c>
      <c r="L23" s="104">
        <v>11.678832116788321</v>
      </c>
      <c r="M23" s="104">
        <v>5.8394160583941606</v>
      </c>
      <c r="N23" s="105">
        <v>3.6496350364963499</v>
      </c>
    </row>
    <row r="24" spans="1:14" x14ac:dyDescent="0.25">
      <c r="A24" s="99" t="s">
        <v>21</v>
      </c>
      <c r="B24" s="109">
        <v>197</v>
      </c>
      <c r="C24" s="101">
        <v>6.091370558375635</v>
      </c>
      <c r="D24" s="102">
        <v>7.6142131979695442</v>
      </c>
      <c r="E24" s="101">
        <v>8.6294416243654819</v>
      </c>
      <c r="F24" s="101">
        <v>9.1370558375634516</v>
      </c>
      <c r="G24" s="103">
        <v>11.167512690355331</v>
      </c>
      <c r="H24" s="101">
        <v>9.6446700507614214</v>
      </c>
      <c r="I24" s="101">
        <v>9.6446700507614214</v>
      </c>
      <c r="J24" s="101">
        <v>7.11</v>
      </c>
      <c r="K24" s="104">
        <v>5.5837563451776653</v>
      </c>
      <c r="L24" s="104">
        <v>14.720812182741117</v>
      </c>
      <c r="M24" s="104">
        <v>12.690355329949238</v>
      </c>
      <c r="N24" s="105">
        <v>14.720812182741117</v>
      </c>
    </row>
    <row r="25" spans="1:14" x14ac:dyDescent="0.25">
      <c r="A25" s="99" t="s">
        <v>22</v>
      </c>
      <c r="B25" s="109">
        <v>252</v>
      </c>
      <c r="C25" s="101">
        <v>4.7619047619047619</v>
      </c>
      <c r="D25" s="102">
        <v>8.7301587301587293</v>
      </c>
      <c r="E25" s="101">
        <v>7.5396825396825395</v>
      </c>
      <c r="F25" s="101">
        <v>11.111111111111111</v>
      </c>
      <c r="G25" s="103">
        <v>9.5238095238095237</v>
      </c>
      <c r="H25" s="101">
        <v>9.5238095238095237</v>
      </c>
      <c r="I25" s="101">
        <v>6.3492063492063489</v>
      </c>
      <c r="J25" s="101">
        <v>5.95</v>
      </c>
      <c r="K25" s="104">
        <v>6.746031746031746</v>
      </c>
      <c r="L25" s="104">
        <v>8.7301587301587293</v>
      </c>
      <c r="M25" s="104">
        <v>9.9206349206349209</v>
      </c>
      <c r="N25" s="105">
        <v>11.507936507936508</v>
      </c>
    </row>
    <row r="26" spans="1:14" x14ac:dyDescent="0.25">
      <c r="A26" s="99" t="s">
        <v>23</v>
      </c>
      <c r="B26" s="109">
        <v>4409</v>
      </c>
      <c r="C26" s="101">
        <v>3.4701746427761395</v>
      </c>
      <c r="D26" s="102">
        <v>4.4454524835563625</v>
      </c>
      <c r="E26" s="101">
        <v>4.3320480834656383</v>
      </c>
      <c r="F26" s="101">
        <v>5.1031980040825582</v>
      </c>
      <c r="G26" s="103">
        <v>4.0145157632116124</v>
      </c>
      <c r="H26" s="101">
        <v>3.8103878430483102</v>
      </c>
      <c r="I26" s="101">
        <v>3.7196643229757314</v>
      </c>
      <c r="J26" s="101">
        <v>2.52</v>
      </c>
      <c r="K26" s="104">
        <v>3.0619188024495347</v>
      </c>
      <c r="L26" s="104">
        <v>7.1898389657518713</v>
      </c>
      <c r="M26" s="104">
        <v>6.5320934452256747</v>
      </c>
      <c r="N26" s="105">
        <v>5.0805171240644142</v>
      </c>
    </row>
    <row r="27" spans="1:14" x14ac:dyDescent="0.25">
      <c r="A27" s="106" t="s">
        <v>24</v>
      </c>
      <c r="B27" s="110">
        <v>185</v>
      </c>
      <c r="C27" s="108">
        <v>2.7027027027027026</v>
      </c>
      <c r="D27" s="108">
        <v>3.7837837837837842</v>
      </c>
      <c r="E27" s="108">
        <v>2.7027027027027026</v>
      </c>
      <c r="F27" s="108">
        <v>2.1621621621621623</v>
      </c>
      <c r="G27" s="108">
        <v>4.8648648648648649</v>
      </c>
      <c r="H27" s="108">
        <v>4.8648648648648649</v>
      </c>
      <c r="I27" s="108">
        <v>3.2432432432432434</v>
      </c>
      <c r="J27" s="108">
        <v>1.6216216216216217</v>
      </c>
      <c r="K27" s="108">
        <v>7.0270270270270272</v>
      </c>
      <c r="L27" s="108">
        <v>7.0270270270270272</v>
      </c>
      <c r="M27" s="108">
        <v>9.7297297297297298</v>
      </c>
      <c r="N27" s="108">
        <v>8.1081081081081088</v>
      </c>
    </row>
    <row r="28" spans="1:14" x14ac:dyDescent="0.25">
      <c r="A28" s="99" t="s">
        <v>25</v>
      </c>
      <c r="B28" s="109">
        <v>25</v>
      </c>
      <c r="C28" s="101">
        <v>16</v>
      </c>
      <c r="D28" s="102">
        <v>4</v>
      </c>
      <c r="E28" s="101">
        <v>4</v>
      </c>
      <c r="F28" s="101">
        <v>0</v>
      </c>
      <c r="G28" s="103">
        <v>4</v>
      </c>
      <c r="H28" s="101">
        <v>4</v>
      </c>
      <c r="I28" s="101">
        <v>12</v>
      </c>
      <c r="J28" s="101">
        <v>4</v>
      </c>
      <c r="K28" s="104">
        <v>8</v>
      </c>
      <c r="L28" s="104">
        <v>4</v>
      </c>
      <c r="M28" s="104">
        <v>4</v>
      </c>
      <c r="N28" s="105">
        <v>4</v>
      </c>
    </row>
    <row r="29" spans="1:14" x14ac:dyDescent="0.25">
      <c r="A29" s="99" t="s">
        <v>26</v>
      </c>
      <c r="B29" s="109">
        <v>77</v>
      </c>
      <c r="C29" s="101">
        <v>1.2987012987012987</v>
      </c>
      <c r="D29" s="102">
        <v>6.4935064935064926</v>
      </c>
      <c r="E29" s="101">
        <v>6.4935064935064926</v>
      </c>
      <c r="F29" s="101">
        <v>10.38961038961039</v>
      </c>
      <c r="G29" s="103">
        <v>11.688311688311687</v>
      </c>
      <c r="H29" s="101">
        <v>11.688311688311687</v>
      </c>
      <c r="I29" s="101">
        <v>12.987012987012985</v>
      </c>
      <c r="J29" s="101">
        <v>9.09</v>
      </c>
      <c r="K29" s="104">
        <v>12.987012987012985</v>
      </c>
      <c r="L29" s="104">
        <v>14.285714285714285</v>
      </c>
      <c r="M29" s="104">
        <v>12.987012987012985</v>
      </c>
      <c r="N29" s="105">
        <v>14.285714285714285</v>
      </c>
    </row>
    <row r="30" spans="1:14" x14ac:dyDescent="0.25">
      <c r="A30" s="99" t="s">
        <v>27</v>
      </c>
      <c r="B30" s="109">
        <v>15</v>
      </c>
      <c r="C30" s="101">
        <v>6.666666666666667</v>
      </c>
      <c r="D30" s="102">
        <v>6.666666666666667</v>
      </c>
      <c r="E30" s="101">
        <v>6.666666666666667</v>
      </c>
      <c r="F30" s="101">
        <v>20</v>
      </c>
      <c r="G30" s="103">
        <v>6.666666666666667</v>
      </c>
      <c r="H30" s="101">
        <v>6.666666666666667</v>
      </c>
      <c r="I30" s="101">
        <v>0</v>
      </c>
      <c r="J30" s="101">
        <v>0</v>
      </c>
      <c r="K30" s="104">
        <v>6.666666666666667</v>
      </c>
      <c r="L30" s="104">
        <v>33.333333333333329</v>
      </c>
      <c r="M30" s="104">
        <v>26.666666666666668</v>
      </c>
      <c r="N30" s="105">
        <v>13.333333333333334</v>
      </c>
    </row>
    <row r="31" spans="1:14" x14ac:dyDescent="0.25">
      <c r="A31" s="106" t="s">
        <v>28</v>
      </c>
      <c r="B31" s="110">
        <v>79</v>
      </c>
      <c r="C31" s="108">
        <v>5.0632911392405067</v>
      </c>
      <c r="D31" s="108">
        <v>6.3291139240506329</v>
      </c>
      <c r="E31" s="108">
        <v>10.126582278481013</v>
      </c>
      <c r="F31" s="108">
        <v>3.79746835443038</v>
      </c>
      <c r="G31" s="108">
        <v>2.5316455696202533</v>
      </c>
      <c r="H31" s="108">
        <v>2.5316455696202533</v>
      </c>
      <c r="I31" s="108">
        <v>3.79746835443038</v>
      </c>
      <c r="J31" s="108">
        <v>2.5316455696202533</v>
      </c>
      <c r="K31" s="108">
        <v>2.5316455696202533</v>
      </c>
      <c r="L31" s="108">
        <v>5.0632911392405067</v>
      </c>
      <c r="M31" s="108">
        <v>8.8607594936708853</v>
      </c>
      <c r="N31" s="108">
        <v>8.8607594936708853</v>
      </c>
    </row>
    <row r="32" spans="1:14" x14ac:dyDescent="0.25">
      <c r="A32" s="99" t="s">
        <v>29</v>
      </c>
      <c r="B32" s="109">
        <v>72</v>
      </c>
      <c r="C32" s="101">
        <v>6.9444444444444446</v>
      </c>
      <c r="D32" s="102">
        <v>15.277777777777779</v>
      </c>
      <c r="E32" s="101">
        <v>5.5555555555555554</v>
      </c>
      <c r="F32" s="101">
        <v>11.111111111111111</v>
      </c>
      <c r="G32" s="103">
        <v>13.888888888888889</v>
      </c>
      <c r="H32" s="101">
        <v>13.888888888888889</v>
      </c>
      <c r="I32" s="101">
        <v>9.7222222222222232</v>
      </c>
      <c r="J32" s="101">
        <v>13.89</v>
      </c>
      <c r="K32" s="104">
        <v>12.5</v>
      </c>
      <c r="L32" s="104">
        <v>16.666666666666664</v>
      </c>
      <c r="M32" s="104">
        <v>16.666666666666664</v>
      </c>
      <c r="N32" s="105">
        <v>18.055555555555554</v>
      </c>
    </row>
    <row r="33" spans="1:14" x14ac:dyDescent="0.25">
      <c r="A33" s="99" t="s">
        <v>30</v>
      </c>
      <c r="B33" s="109">
        <v>51</v>
      </c>
      <c r="C33" s="101">
        <v>3.9215686274509802</v>
      </c>
      <c r="D33" s="102">
        <v>3.9215686274509802</v>
      </c>
      <c r="E33" s="101">
        <v>3.9215686274509802</v>
      </c>
      <c r="F33" s="101">
        <v>1.9607843137254901</v>
      </c>
      <c r="G33" s="103">
        <v>3.9215686274509802</v>
      </c>
      <c r="H33" s="101">
        <v>1.9607843137254901</v>
      </c>
      <c r="I33" s="101">
        <v>1.9607843137254901</v>
      </c>
      <c r="J33" s="101">
        <v>1.96</v>
      </c>
      <c r="K33" s="104">
        <v>0</v>
      </c>
      <c r="L33" s="104">
        <v>7.8431372549019605</v>
      </c>
      <c r="M33" s="104">
        <v>9.8039215686274517</v>
      </c>
      <c r="N33" s="105">
        <v>3.9215686274509802</v>
      </c>
    </row>
    <row r="34" spans="1:14" x14ac:dyDescent="0.25">
      <c r="A34" s="99" t="s">
        <v>31</v>
      </c>
      <c r="B34" s="109">
        <v>68</v>
      </c>
      <c r="C34" s="101">
        <v>5.8823529411764701</v>
      </c>
      <c r="D34" s="102">
        <v>2.9411764705882351</v>
      </c>
      <c r="E34" s="101">
        <v>10.294117647058822</v>
      </c>
      <c r="F34" s="101">
        <v>5.8823529411764701</v>
      </c>
      <c r="G34" s="103">
        <v>4.4117647058823533</v>
      </c>
      <c r="H34" s="101">
        <v>4.4117647058823533</v>
      </c>
      <c r="I34" s="101">
        <v>2.9411764705882351</v>
      </c>
      <c r="J34" s="101">
        <v>1.47</v>
      </c>
      <c r="K34" s="104">
        <v>7.3529411764705888</v>
      </c>
      <c r="L34" s="104">
        <v>8.8235294117647065</v>
      </c>
      <c r="M34" s="104">
        <v>10.294117647058822</v>
      </c>
      <c r="N34" s="105">
        <v>11.76470588235294</v>
      </c>
    </row>
    <row r="35" spans="1:14" x14ac:dyDescent="0.25">
      <c r="A35" s="99" t="s">
        <v>32</v>
      </c>
      <c r="B35" s="109">
        <v>63</v>
      </c>
      <c r="C35" s="101">
        <v>6.3492063492063489</v>
      </c>
      <c r="D35" s="102">
        <v>4.7619047619047619</v>
      </c>
      <c r="E35" s="101">
        <v>4.7619047619047619</v>
      </c>
      <c r="F35" s="101">
        <v>4.7619047619047619</v>
      </c>
      <c r="G35" s="103">
        <v>6.3492063492063489</v>
      </c>
      <c r="H35" s="101">
        <v>4.7619047619047619</v>
      </c>
      <c r="I35" s="101">
        <v>3.1746031746031744</v>
      </c>
      <c r="J35" s="101">
        <v>3.17</v>
      </c>
      <c r="K35" s="104">
        <v>7.9365079365079358</v>
      </c>
      <c r="L35" s="104">
        <v>6.3492063492063489</v>
      </c>
      <c r="M35" s="104">
        <v>9.5238095238095237</v>
      </c>
      <c r="N35" s="105">
        <v>6.3492063492063489</v>
      </c>
    </row>
    <row r="36" spans="1:14" x14ac:dyDescent="0.25">
      <c r="A36" s="99" t="s">
        <v>33</v>
      </c>
      <c r="B36" s="109">
        <v>113</v>
      </c>
      <c r="C36" s="101">
        <v>7.9646017699115044</v>
      </c>
      <c r="D36" s="102">
        <v>9.7345132743362832</v>
      </c>
      <c r="E36" s="101">
        <v>9.7345132743362832</v>
      </c>
      <c r="F36" s="101">
        <v>10.619469026548673</v>
      </c>
      <c r="G36" s="103">
        <v>11.504424778761061</v>
      </c>
      <c r="H36" s="101">
        <v>9.7345132743362832</v>
      </c>
      <c r="I36" s="101">
        <v>3.5398230088495577</v>
      </c>
      <c r="J36" s="101">
        <v>2.65</v>
      </c>
      <c r="K36" s="104">
        <v>4.4247787610619467</v>
      </c>
      <c r="L36" s="104">
        <v>7.0796460176991154</v>
      </c>
      <c r="M36" s="104">
        <v>7.0796460176991154</v>
      </c>
      <c r="N36" s="105">
        <v>7.0796460176991154</v>
      </c>
    </row>
    <row r="37" spans="1:14" x14ac:dyDescent="0.25">
      <c r="A37" s="99" t="s">
        <v>34</v>
      </c>
      <c r="B37" s="109">
        <v>56</v>
      </c>
      <c r="C37" s="101">
        <v>5.3571428571428568</v>
      </c>
      <c r="D37" s="102">
        <v>5.3571428571428568</v>
      </c>
      <c r="E37" s="101">
        <v>1.7857142857142856</v>
      </c>
      <c r="F37" s="101">
        <v>5.3571428571428568</v>
      </c>
      <c r="G37" s="103">
        <v>5.3571428571428568</v>
      </c>
      <c r="H37" s="101">
        <v>5.3571428571428568</v>
      </c>
      <c r="I37" s="101">
        <v>5.3571428571428568</v>
      </c>
      <c r="J37" s="101">
        <v>0</v>
      </c>
      <c r="K37" s="104">
        <v>3.5714285714285712</v>
      </c>
      <c r="L37" s="104">
        <v>8.9285714285714288</v>
      </c>
      <c r="M37" s="104">
        <v>12.5</v>
      </c>
      <c r="N37" s="105">
        <v>8.9285714285714288</v>
      </c>
    </row>
    <row r="38" spans="1:14" x14ac:dyDescent="0.25">
      <c r="A38" s="99" t="s">
        <v>35</v>
      </c>
      <c r="B38" s="109">
        <v>1159</v>
      </c>
      <c r="C38" s="101">
        <v>5.2631578947368416</v>
      </c>
      <c r="D38" s="102">
        <v>6.3848144952545303</v>
      </c>
      <c r="E38" s="101">
        <v>7.7653149266609143</v>
      </c>
      <c r="F38" s="101">
        <v>8.1104400345125107</v>
      </c>
      <c r="G38" s="103">
        <v>6.4710957722174296</v>
      </c>
      <c r="H38" s="101">
        <v>5.8671268334771352</v>
      </c>
      <c r="I38" s="101">
        <v>6.1259706643658323</v>
      </c>
      <c r="J38" s="101">
        <v>4.83</v>
      </c>
      <c r="K38" s="104">
        <v>5.1768766177739431</v>
      </c>
      <c r="L38" s="104">
        <v>6.1259706643658323</v>
      </c>
      <c r="M38" s="104">
        <v>6.1259706643658323</v>
      </c>
      <c r="N38" s="105">
        <v>5.6945642795513374</v>
      </c>
    </row>
    <row r="39" spans="1:14" x14ac:dyDescent="0.25">
      <c r="A39" s="99" t="s">
        <v>36</v>
      </c>
      <c r="B39" s="109">
        <v>42</v>
      </c>
      <c r="C39" s="101">
        <v>4.7619047619047619</v>
      </c>
      <c r="D39" s="102">
        <v>7.1428571428571423</v>
      </c>
      <c r="E39" s="101">
        <v>4.7619047619047619</v>
      </c>
      <c r="F39" s="101">
        <v>2.3809523809523809</v>
      </c>
      <c r="G39" s="103">
        <v>4.7619047619047619</v>
      </c>
      <c r="H39" s="101">
        <v>4.7619047619047619</v>
      </c>
      <c r="I39" s="101">
        <v>4.7619047619047619</v>
      </c>
      <c r="J39" s="101">
        <v>2.38</v>
      </c>
      <c r="K39" s="104">
        <v>2.3809523809523809</v>
      </c>
      <c r="L39" s="104">
        <v>2.3809523809523809</v>
      </c>
      <c r="M39" s="104">
        <v>9.5238095238095237</v>
      </c>
      <c r="N39" s="105">
        <v>11.904761904761903</v>
      </c>
    </row>
    <row r="40" spans="1:14" x14ac:dyDescent="0.25">
      <c r="A40" s="106" t="s">
        <v>37</v>
      </c>
      <c r="B40" s="110">
        <v>62</v>
      </c>
      <c r="C40" s="108">
        <v>8.064516129032258</v>
      </c>
      <c r="D40" s="108">
        <v>3.225806451612903</v>
      </c>
      <c r="E40" s="108">
        <v>9.67741935483871</v>
      </c>
      <c r="F40" s="108">
        <v>8.064516129032258</v>
      </c>
      <c r="G40" s="108">
        <v>8.064516129032258</v>
      </c>
      <c r="H40" s="108">
        <v>8.064516129032258</v>
      </c>
      <c r="I40" s="108">
        <v>6.4516129032258061</v>
      </c>
      <c r="J40" s="108">
        <v>4.838709677419355</v>
      </c>
      <c r="K40" s="108">
        <v>8.064516129032258</v>
      </c>
      <c r="L40" s="108">
        <v>12.903225806451612</v>
      </c>
      <c r="M40" s="108">
        <v>14.516129032258066</v>
      </c>
      <c r="N40" s="108">
        <v>14.516129032258066</v>
      </c>
    </row>
    <row r="41" spans="1:14" x14ac:dyDescent="0.25">
      <c r="A41" s="106" t="s">
        <v>38</v>
      </c>
      <c r="B41" s="110">
        <v>7587</v>
      </c>
      <c r="C41" s="108">
        <v>4.1518386714116247</v>
      </c>
      <c r="D41" s="108">
        <v>5.3380782918149468</v>
      </c>
      <c r="E41" s="108">
        <v>6.0761829445103466</v>
      </c>
      <c r="F41" s="108">
        <v>6.1684460260972722</v>
      </c>
      <c r="G41" s="108">
        <v>5.5226044549887963</v>
      </c>
      <c r="H41" s="108">
        <v>5.0481086068274683</v>
      </c>
      <c r="I41" s="108">
        <v>4.3890865954922891</v>
      </c>
      <c r="J41" s="108">
        <v>4.3495452748121792</v>
      </c>
      <c r="K41" s="108">
        <v>5.8652959008830896</v>
      </c>
      <c r="L41" s="108">
        <v>8.5541057071306188</v>
      </c>
      <c r="M41" s="108">
        <v>9.0417819955186509</v>
      </c>
      <c r="N41" s="108">
        <v>7.7764597337551074</v>
      </c>
    </row>
    <row r="42" spans="1:14" x14ac:dyDescent="0.25">
      <c r="A42" s="106" t="s">
        <v>39</v>
      </c>
      <c r="B42" s="110">
        <v>280</v>
      </c>
      <c r="C42" s="108">
        <v>3.214285714285714</v>
      </c>
      <c r="D42" s="108">
        <v>6.4285714285714279</v>
      </c>
      <c r="E42" s="108">
        <v>7.1428571428571423</v>
      </c>
      <c r="F42" s="108">
        <v>5.3571428571428568</v>
      </c>
      <c r="G42" s="108">
        <v>3.5714285714285712</v>
      </c>
      <c r="H42" s="108">
        <v>3.5714285714285712</v>
      </c>
      <c r="I42" s="108">
        <v>3.214285714285714</v>
      </c>
      <c r="J42" s="108">
        <v>3.214285714285714</v>
      </c>
      <c r="K42" s="108">
        <v>7.5</v>
      </c>
      <c r="L42" s="108">
        <v>8.9285714285714288</v>
      </c>
      <c r="M42" s="108">
        <v>11.428571428571429</v>
      </c>
      <c r="N42" s="108">
        <v>10.714285714285714</v>
      </c>
    </row>
    <row r="43" spans="1:14" x14ac:dyDescent="0.25">
      <c r="A43" s="106" t="s">
        <v>40</v>
      </c>
      <c r="B43" s="110">
        <v>196</v>
      </c>
      <c r="C43" s="108">
        <v>5.6122448979591839</v>
      </c>
      <c r="D43" s="108">
        <v>7.6530612244897958</v>
      </c>
      <c r="E43" s="108">
        <v>3.5714285714285712</v>
      </c>
      <c r="F43" s="108">
        <v>3.5714285714285712</v>
      </c>
      <c r="G43" s="108">
        <v>6.1224489795918364</v>
      </c>
      <c r="H43" s="108">
        <v>4.591836734693878</v>
      </c>
      <c r="I43" s="108">
        <v>7.6530612244897958</v>
      </c>
      <c r="J43" s="108">
        <v>4.591836734693878</v>
      </c>
      <c r="K43" s="108">
        <v>6.1224489795918364</v>
      </c>
      <c r="L43" s="108">
        <v>9.183673469387756</v>
      </c>
      <c r="M43" s="108">
        <v>15.306122448979592</v>
      </c>
      <c r="N43" s="108">
        <v>13.26530612244898</v>
      </c>
    </row>
    <row r="44" spans="1:14" x14ac:dyDescent="0.25">
      <c r="A44" s="99" t="s">
        <v>41</v>
      </c>
      <c r="B44" s="109">
        <v>610</v>
      </c>
      <c r="C44" s="101">
        <v>2.1311475409836063</v>
      </c>
      <c r="D44" s="102">
        <v>4.5901639344262293</v>
      </c>
      <c r="E44" s="101">
        <v>4.0983606557377046</v>
      </c>
      <c r="F44" s="101">
        <v>4.5901639344262293</v>
      </c>
      <c r="G44" s="103">
        <v>2.9508196721311477</v>
      </c>
      <c r="H44" s="101">
        <v>1.9672131147540985</v>
      </c>
      <c r="I44" s="101">
        <v>2.7868852459016393</v>
      </c>
      <c r="J44" s="101">
        <v>2.95</v>
      </c>
      <c r="K44" s="104">
        <v>4.4262295081967213</v>
      </c>
      <c r="L44" s="104">
        <v>6.721311475409836</v>
      </c>
      <c r="M44" s="104">
        <v>7.2131147540983616</v>
      </c>
      <c r="N44" s="105">
        <v>5.9016393442622954</v>
      </c>
    </row>
    <row r="45" spans="1:14" x14ac:dyDescent="0.25">
      <c r="A45" s="114" t="s">
        <v>70</v>
      </c>
      <c r="B45" s="115">
        <v>20220</v>
      </c>
      <c r="C45" s="116">
        <v>4</v>
      </c>
      <c r="D45" s="116">
        <v>5.3</v>
      </c>
      <c r="E45" s="116">
        <v>5.6</v>
      </c>
      <c r="F45" s="116">
        <v>5.9</v>
      </c>
      <c r="G45" s="116">
        <v>5.0999999999999996</v>
      </c>
      <c r="H45" s="116">
        <v>4.8</v>
      </c>
      <c r="I45" s="116">
        <v>4.3</v>
      </c>
      <c r="J45" s="116">
        <v>3.7</v>
      </c>
      <c r="K45" s="116">
        <v>4.8</v>
      </c>
      <c r="L45" s="116">
        <v>7.8</v>
      </c>
      <c r="M45" s="116">
        <v>8.1999999999999993</v>
      </c>
      <c r="N45" s="116">
        <v>6.9</v>
      </c>
    </row>
    <row r="46" spans="1:14" x14ac:dyDescent="0.25">
      <c r="A46" s="117" t="s">
        <v>71</v>
      </c>
      <c r="B46" s="118">
        <v>9176</v>
      </c>
      <c r="C46" s="119">
        <v>4.0999999999999996</v>
      </c>
      <c r="D46" s="119">
        <v>5.4</v>
      </c>
      <c r="E46" s="119">
        <v>5.9</v>
      </c>
      <c r="F46" s="119">
        <v>5.9</v>
      </c>
      <c r="G46" s="119">
        <v>5.4</v>
      </c>
      <c r="H46" s="119">
        <v>5</v>
      </c>
      <c r="I46" s="119">
        <v>4.5</v>
      </c>
      <c r="J46" s="119">
        <v>4.3</v>
      </c>
      <c r="K46" s="119">
        <v>5.9</v>
      </c>
      <c r="L46" s="119">
        <v>8.4</v>
      </c>
      <c r="M46" s="119">
        <v>9.3000000000000007</v>
      </c>
      <c r="N46" s="119">
        <v>8</v>
      </c>
    </row>
    <row r="47" spans="1:14" x14ac:dyDescent="0.25">
      <c r="A47" s="117" t="s">
        <v>72</v>
      </c>
      <c r="B47" s="120">
        <v>9049</v>
      </c>
      <c r="C47" s="119">
        <v>3.6</v>
      </c>
      <c r="D47" s="119">
        <v>4.5999999999999996</v>
      </c>
      <c r="E47" s="119">
        <v>4.9000000000000004</v>
      </c>
      <c r="F47" s="119">
        <v>5.2</v>
      </c>
      <c r="G47" s="119">
        <v>4.2</v>
      </c>
      <c r="H47" s="119">
        <v>3.9</v>
      </c>
      <c r="I47" s="119">
        <v>3.7</v>
      </c>
      <c r="J47" s="119">
        <v>2.7</v>
      </c>
      <c r="K47" s="119">
        <v>3.7</v>
      </c>
      <c r="L47" s="119">
        <v>7.1</v>
      </c>
      <c r="M47" s="119">
        <v>7.3</v>
      </c>
      <c r="N47" s="119">
        <v>5.6</v>
      </c>
    </row>
    <row r="48" spans="1:14" x14ac:dyDescent="0.25">
      <c r="A48" s="117" t="s">
        <v>73</v>
      </c>
      <c r="B48" s="120">
        <v>1995</v>
      </c>
      <c r="C48" s="119">
        <v>5.7</v>
      </c>
      <c r="D48" s="119">
        <v>7.6</v>
      </c>
      <c r="E48" s="119">
        <v>7.9</v>
      </c>
      <c r="F48" s="119">
        <v>8.6999999999999993</v>
      </c>
      <c r="G48" s="119">
        <v>8</v>
      </c>
      <c r="H48" s="119">
        <v>7.4</v>
      </c>
      <c r="I48" s="119">
        <v>6.4</v>
      </c>
      <c r="J48" s="119">
        <v>5.5</v>
      </c>
      <c r="K48" s="119">
        <v>5.5</v>
      </c>
      <c r="L48" s="119">
        <v>7.9</v>
      </c>
      <c r="M48" s="119">
        <v>7.8</v>
      </c>
      <c r="N48" s="119">
        <v>8</v>
      </c>
    </row>
    <row r="49" spans="1:1" x14ac:dyDescent="0.25">
      <c r="A49" s="121" t="s">
        <v>100</v>
      </c>
    </row>
    <row r="50" spans="1:1" x14ac:dyDescent="0.25">
      <c r="A50" s="121" t="s">
        <v>391</v>
      </c>
    </row>
    <row r="51" spans="1:1" x14ac:dyDescent="0.25">
      <c r="A51" s="121" t="s">
        <v>101</v>
      </c>
    </row>
  </sheetData>
  <mergeCells count="5">
    <mergeCell ref="A2:A4"/>
    <mergeCell ref="B2:B4"/>
    <mergeCell ref="C2:N2"/>
    <mergeCell ref="C3:G3"/>
    <mergeCell ref="H3:N3"/>
  </mergeCell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workbookViewId="0"/>
  </sheetViews>
  <sheetFormatPr defaultRowHeight="15" x14ac:dyDescent="0.25"/>
  <cols>
    <col min="1" max="1" width="23.85546875" bestFit="1" customWidth="1"/>
    <col min="2" max="2" width="13.7109375" bestFit="1" customWidth="1"/>
    <col min="3" max="3" width="10.140625" customWidth="1"/>
    <col min="6" max="6" width="10.28515625" customWidth="1"/>
  </cols>
  <sheetData>
    <row r="1" spans="1:8" x14ac:dyDescent="0.25">
      <c r="A1" s="176" t="s">
        <v>493</v>
      </c>
    </row>
    <row r="2" spans="1:8" x14ac:dyDescent="0.25">
      <c r="A2" s="215" t="s">
        <v>102</v>
      </c>
      <c r="B2" s="216" t="s">
        <v>103</v>
      </c>
      <c r="C2" s="219" t="s">
        <v>104</v>
      </c>
      <c r="D2" s="220"/>
      <c r="E2" s="220"/>
      <c r="F2" s="220"/>
      <c r="G2" s="221"/>
      <c r="H2" s="216" t="s">
        <v>105</v>
      </c>
    </row>
    <row r="3" spans="1:8" x14ac:dyDescent="0.25">
      <c r="A3" s="215"/>
      <c r="B3" s="217"/>
      <c r="C3" s="216" t="s">
        <v>106</v>
      </c>
      <c r="D3" s="219" t="s">
        <v>104</v>
      </c>
      <c r="E3" s="221"/>
      <c r="F3" s="216" t="s">
        <v>107</v>
      </c>
      <c r="G3" s="216" t="s">
        <v>108</v>
      </c>
      <c r="H3" s="217"/>
    </row>
    <row r="4" spans="1:8" ht="26.25" x14ac:dyDescent="0.25">
      <c r="A4" s="215"/>
      <c r="B4" s="218"/>
      <c r="C4" s="218"/>
      <c r="D4" s="126" t="s">
        <v>109</v>
      </c>
      <c r="E4" s="126" t="s">
        <v>110</v>
      </c>
      <c r="F4" s="218"/>
      <c r="G4" s="218"/>
      <c r="H4" s="218"/>
    </row>
    <row r="5" spans="1:8" x14ac:dyDescent="0.25">
      <c r="A5" s="122" t="s">
        <v>111</v>
      </c>
      <c r="B5" s="123">
        <v>103</v>
      </c>
      <c r="C5" s="123">
        <v>47</v>
      </c>
      <c r="D5" s="123">
        <v>44</v>
      </c>
      <c r="E5" s="123">
        <v>3</v>
      </c>
      <c r="F5" s="123">
        <v>49</v>
      </c>
      <c r="G5" s="123">
        <v>7</v>
      </c>
      <c r="H5" s="124">
        <v>45.631067961165051</v>
      </c>
    </row>
    <row r="6" spans="1:8" x14ac:dyDescent="0.25">
      <c r="A6" s="122" t="s">
        <v>112</v>
      </c>
      <c r="B6" s="123">
        <v>445</v>
      </c>
      <c r="C6" s="123">
        <v>225</v>
      </c>
      <c r="D6" s="123">
        <v>206</v>
      </c>
      <c r="E6" s="123">
        <v>19</v>
      </c>
      <c r="F6" s="123">
        <v>203</v>
      </c>
      <c r="G6" s="123">
        <v>17</v>
      </c>
      <c r="H6" s="124">
        <v>50.561797752808992</v>
      </c>
    </row>
    <row r="7" spans="1:8" x14ac:dyDescent="0.25">
      <c r="A7" s="122" t="s">
        <v>113</v>
      </c>
      <c r="B7" s="123">
        <v>213</v>
      </c>
      <c r="C7" s="123">
        <v>93</v>
      </c>
      <c r="D7" s="123">
        <v>89</v>
      </c>
      <c r="E7" s="123">
        <v>4</v>
      </c>
      <c r="F7" s="123">
        <v>114</v>
      </c>
      <c r="G7" s="123">
        <v>6</v>
      </c>
      <c r="H7" s="125">
        <v>43.661971830985912</v>
      </c>
    </row>
    <row r="8" spans="1:8" x14ac:dyDescent="0.25">
      <c r="A8" s="122" t="s">
        <v>114</v>
      </c>
      <c r="B8" s="123">
        <v>377</v>
      </c>
      <c r="C8" s="123">
        <v>198</v>
      </c>
      <c r="D8" s="123">
        <v>190</v>
      </c>
      <c r="E8" s="123">
        <v>8</v>
      </c>
      <c r="F8" s="123">
        <v>173</v>
      </c>
      <c r="G8" s="123">
        <v>6</v>
      </c>
      <c r="H8" s="125">
        <v>52.519893899204241</v>
      </c>
    </row>
    <row r="9" spans="1:8" x14ac:dyDescent="0.25">
      <c r="A9" s="122" t="s">
        <v>115</v>
      </c>
      <c r="B9" s="123">
        <v>228</v>
      </c>
      <c r="C9" s="123">
        <v>117</v>
      </c>
      <c r="D9" s="123">
        <v>110</v>
      </c>
      <c r="E9" s="123">
        <v>7</v>
      </c>
      <c r="F9" s="123">
        <v>100</v>
      </c>
      <c r="G9" s="123">
        <v>11</v>
      </c>
      <c r="H9" s="125">
        <v>51.315789473684212</v>
      </c>
    </row>
    <row r="10" spans="1:8" x14ac:dyDescent="0.25">
      <c r="A10" s="122" t="s">
        <v>116</v>
      </c>
      <c r="B10" s="123">
        <v>2541</v>
      </c>
      <c r="C10" s="123">
        <v>1178</v>
      </c>
      <c r="D10" s="123">
        <v>1113</v>
      </c>
      <c r="E10" s="123">
        <v>65</v>
      </c>
      <c r="F10" s="123">
        <v>1203</v>
      </c>
      <c r="G10" s="123">
        <v>160</v>
      </c>
      <c r="H10" s="125">
        <v>46.359700905155449</v>
      </c>
    </row>
    <row r="11" spans="1:8" x14ac:dyDescent="0.25">
      <c r="A11" s="122" t="s">
        <v>117</v>
      </c>
      <c r="B11" s="123">
        <v>225</v>
      </c>
      <c r="C11" s="123">
        <v>108</v>
      </c>
      <c r="D11" s="123">
        <v>106</v>
      </c>
      <c r="E11" s="123">
        <v>2</v>
      </c>
      <c r="F11" s="123">
        <v>99</v>
      </c>
      <c r="G11" s="123">
        <v>18</v>
      </c>
      <c r="H11" s="125">
        <v>48</v>
      </c>
    </row>
    <row r="12" spans="1:8" x14ac:dyDescent="0.25">
      <c r="A12" s="122" t="s">
        <v>118</v>
      </c>
      <c r="B12" s="123">
        <v>585</v>
      </c>
      <c r="C12" s="123">
        <v>256</v>
      </c>
      <c r="D12" s="123">
        <v>229</v>
      </c>
      <c r="E12" s="123">
        <v>27</v>
      </c>
      <c r="F12" s="123">
        <v>313</v>
      </c>
      <c r="G12" s="123">
        <v>16</v>
      </c>
      <c r="H12" s="125">
        <v>43.760683760683762</v>
      </c>
    </row>
    <row r="13" spans="1:8" x14ac:dyDescent="0.25">
      <c r="A13" s="122" t="s">
        <v>119</v>
      </c>
      <c r="B13" s="123">
        <v>383</v>
      </c>
      <c r="C13" s="123">
        <v>184</v>
      </c>
      <c r="D13" s="123">
        <v>168</v>
      </c>
      <c r="E13" s="123">
        <v>16</v>
      </c>
      <c r="F13" s="123">
        <v>192</v>
      </c>
      <c r="G13" s="123">
        <v>7</v>
      </c>
      <c r="H13" s="125">
        <v>48.041775456919062</v>
      </c>
    </row>
    <row r="14" spans="1:8" x14ac:dyDescent="0.25">
      <c r="A14" s="122" t="s">
        <v>120</v>
      </c>
      <c r="B14" s="123">
        <v>441</v>
      </c>
      <c r="C14" s="123">
        <v>248</v>
      </c>
      <c r="D14" s="123">
        <v>225</v>
      </c>
      <c r="E14" s="123">
        <v>23</v>
      </c>
      <c r="F14" s="123">
        <v>186</v>
      </c>
      <c r="G14" s="123">
        <v>7</v>
      </c>
      <c r="H14" s="125">
        <v>56.235827664399096</v>
      </c>
    </row>
    <row r="15" spans="1:8" x14ac:dyDescent="0.25">
      <c r="A15" s="122" t="s">
        <v>121</v>
      </c>
      <c r="B15" s="123">
        <v>179</v>
      </c>
      <c r="C15" s="123">
        <v>89</v>
      </c>
      <c r="D15" s="123">
        <v>85</v>
      </c>
      <c r="E15" s="123">
        <v>4</v>
      </c>
      <c r="F15" s="123">
        <v>80</v>
      </c>
      <c r="G15" s="123">
        <v>10</v>
      </c>
      <c r="H15" s="125">
        <v>49.720670391061446</v>
      </c>
    </row>
    <row r="16" spans="1:8" x14ac:dyDescent="0.25">
      <c r="A16" s="122" t="s">
        <v>122</v>
      </c>
      <c r="B16" s="123">
        <v>713</v>
      </c>
      <c r="C16" s="123">
        <v>348</v>
      </c>
      <c r="D16" s="123">
        <v>323</v>
      </c>
      <c r="E16" s="123">
        <v>25</v>
      </c>
      <c r="F16" s="123">
        <v>338</v>
      </c>
      <c r="G16" s="123">
        <v>27</v>
      </c>
      <c r="H16" s="125">
        <v>48.807854137447407</v>
      </c>
    </row>
    <row r="17" spans="1:8" x14ac:dyDescent="0.25">
      <c r="A17" s="122" t="s">
        <v>123</v>
      </c>
      <c r="B17" s="123">
        <v>866</v>
      </c>
      <c r="C17" s="123">
        <v>435</v>
      </c>
      <c r="D17" s="123">
        <v>402</v>
      </c>
      <c r="E17" s="123">
        <v>33</v>
      </c>
      <c r="F17" s="123">
        <v>386</v>
      </c>
      <c r="G17" s="123">
        <v>45</v>
      </c>
      <c r="H17" s="125">
        <v>50.23094688221709</v>
      </c>
    </row>
    <row r="18" spans="1:8" x14ac:dyDescent="0.25">
      <c r="A18" s="122" t="s">
        <v>124</v>
      </c>
      <c r="B18" s="123">
        <v>1873</v>
      </c>
      <c r="C18" s="123">
        <v>931</v>
      </c>
      <c r="D18" s="123">
        <v>887</v>
      </c>
      <c r="E18" s="123">
        <v>44</v>
      </c>
      <c r="F18" s="123">
        <v>878</v>
      </c>
      <c r="G18" s="123">
        <v>64</v>
      </c>
      <c r="H18" s="125">
        <v>49.706353443673251</v>
      </c>
    </row>
    <row r="19" spans="1:8" x14ac:dyDescent="0.25">
      <c r="A19" s="122" t="s">
        <v>125</v>
      </c>
      <c r="B19" s="123">
        <v>88</v>
      </c>
      <c r="C19" s="123">
        <v>43</v>
      </c>
      <c r="D19" s="123">
        <v>39</v>
      </c>
      <c r="E19" s="123">
        <v>4</v>
      </c>
      <c r="F19" s="123">
        <v>42</v>
      </c>
      <c r="G19" s="123">
        <v>3</v>
      </c>
      <c r="H19" s="125">
        <v>48.863636363636367</v>
      </c>
    </row>
    <row r="20" spans="1:8" x14ac:dyDescent="0.25">
      <c r="A20" s="122" t="s">
        <v>126</v>
      </c>
      <c r="B20" s="123">
        <v>186</v>
      </c>
      <c r="C20" s="123">
        <v>84</v>
      </c>
      <c r="D20" s="123">
        <v>79</v>
      </c>
      <c r="E20" s="123">
        <v>5</v>
      </c>
      <c r="F20" s="123">
        <v>93</v>
      </c>
      <c r="G20" s="123">
        <v>9</v>
      </c>
      <c r="H20" s="125">
        <v>45.161290322580641</v>
      </c>
    </row>
    <row r="21" spans="1:8" x14ac:dyDescent="0.25">
      <c r="A21" s="122" t="s">
        <v>127</v>
      </c>
      <c r="B21" s="123">
        <v>506</v>
      </c>
      <c r="C21" s="123">
        <v>230</v>
      </c>
      <c r="D21" s="123">
        <v>216</v>
      </c>
      <c r="E21" s="123">
        <v>14</v>
      </c>
      <c r="F21" s="123">
        <v>257</v>
      </c>
      <c r="G21" s="123">
        <v>19</v>
      </c>
      <c r="H21" s="125">
        <v>45.454545454545453</v>
      </c>
    </row>
    <row r="22" spans="1:8" x14ac:dyDescent="0.25">
      <c r="A22" s="122" t="s">
        <v>128</v>
      </c>
      <c r="B22" s="123">
        <v>178</v>
      </c>
      <c r="C22" s="123">
        <v>97</v>
      </c>
      <c r="D22" s="123">
        <v>84</v>
      </c>
      <c r="E22" s="123">
        <v>13</v>
      </c>
      <c r="F22" s="123">
        <v>76</v>
      </c>
      <c r="G22" s="123">
        <v>5</v>
      </c>
      <c r="H22" s="125">
        <v>54.49438202247191</v>
      </c>
    </row>
    <row r="23" spans="1:8" x14ac:dyDescent="0.25">
      <c r="A23" s="122" t="s">
        <v>129</v>
      </c>
      <c r="B23" s="123">
        <v>250</v>
      </c>
      <c r="C23" s="123">
        <v>121</v>
      </c>
      <c r="D23" s="123">
        <v>113</v>
      </c>
      <c r="E23" s="123">
        <v>8</v>
      </c>
      <c r="F23" s="123">
        <v>120</v>
      </c>
      <c r="G23" s="123">
        <v>9</v>
      </c>
      <c r="H23" s="125">
        <v>48.4</v>
      </c>
    </row>
    <row r="24" spans="1:8" x14ac:dyDescent="0.25">
      <c r="A24" s="122" t="s">
        <v>130</v>
      </c>
      <c r="B24" s="123">
        <v>449</v>
      </c>
      <c r="C24" s="123">
        <v>206</v>
      </c>
      <c r="D24" s="123">
        <v>189</v>
      </c>
      <c r="E24" s="123">
        <v>17</v>
      </c>
      <c r="F24" s="123">
        <v>217</v>
      </c>
      <c r="G24" s="123">
        <v>26</v>
      </c>
      <c r="H24" s="125">
        <v>45.879732739420938</v>
      </c>
    </row>
    <row r="25" spans="1:8" x14ac:dyDescent="0.25">
      <c r="A25" s="122" t="s">
        <v>131</v>
      </c>
      <c r="B25" s="123">
        <v>476</v>
      </c>
      <c r="C25" s="123">
        <v>218</v>
      </c>
      <c r="D25" s="123">
        <v>199</v>
      </c>
      <c r="E25" s="123">
        <v>19</v>
      </c>
      <c r="F25" s="123">
        <v>230</v>
      </c>
      <c r="G25" s="123">
        <v>28</v>
      </c>
      <c r="H25" s="125">
        <v>45.798319327731093</v>
      </c>
    </row>
    <row r="26" spans="1:8" x14ac:dyDescent="0.25">
      <c r="A26" s="122" t="s">
        <v>132</v>
      </c>
      <c r="B26" s="123">
        <v>8245</v>
      </c>
      <c r="C26" s="123">
        <v>4017</v>
      </c>
      <c r="D26" s="123">
        <v>3768</v>
      </c>
      <c r="E26" s="123">
        <v>249</v>
      </c>
      <c r="F26" s="123">
        <v>3823</v>
      </c>
      <c r="G26" s="123">
        <v>405</v>
      </c>
      <c r="H26" s="125">
        <v>48.720436628259549</v>
      </c>
    </row>
    <row r="27" spans="1:8" x14ac:dyDescent="0.25">
      <c r="A27" s="122" t="s">
        <v>133</v>
      </c>
      <c r="B27" s="123">
        <v>402</v>
      </c>
      <c r="C27" s="123">
        <v>202</v>
      </c>
      <c r="D27" s="123">
        <v>189</v>
      </c>
      <c r="E27" s="123">
        <v>13</v>
      </c>
      <c r="F27" s="123">
        <v>191</v>
      </c>
      <c r="G27" s="123">
        <v>9</v>
      </c>
      <c r="H27" s="125">
        <v>50.248756218905477</v>
      </c>
    </row>
    <row r="28" spans="1:8" x14ac:dyDescent="0.25">
      <c r="A28" s="122" t="s">
        <v>134</v>
      </c>
      <c r="B28" s="123">
        <v>89</v>
      </c>
      <c r="C28" s="123">
        <v>33</v>
      </c>
      <c r="D28" s="123">
        <v>30</v>
      </c>
      <c r="E28" s="123">
        <v>3</v>
      </c>
      <c r="F28" s="123">
        <v>56</v>
      </c>
      <c r="G28" s="123">
        <v>0</v>
      </c>
      <c r="H28" s="125">
        <v>37.078651685393261</v>
      </c>
    </row>
    <row r="29" spans="1:8" x14ac:dyDescent="0.25">
      <c r="A29" s="122" t="s">
        <v>135</v>
      </c>
      <c r="B29" s="123">
        <v>175</v>
      </c>
      <c r="C29" s="123">
        <v>86</v>
      </c>
      <c r="D29" s="123">
        <v>75</v>
      </c>
      <c r="E29" s="123">
        <v>11</v>
      </c>
      <c r="F29" s="123">
        <v>87</v>
      </c>
      <c r="G29" s="123">
        <v>2</v>
      </c>
      <c r="H29" s="125">
        <v>49.142857142857146</v>
      </c>
    </row>
    <row r="30" spans="1:8" x14ac:dyDescent="0.25">
      <c r="A30" s="122" t="s">
        <v>136</v>
      </c>
      <c r="B30" s="123">
        <v>62</v>
      </c>
      <c r="C30" s="123">
        <v>33</v>
      </c>
      <c r="D30" s="123">
        <v>30</v>
      </c>
      <c r="E30" s="123">
        <v>3</v>
      </c>
      <c r="F30" s="123">
        <v>29</v>
      </c>
      <c r="G30" s="123">
        <v>0</v>
      </c>
      <c r="H30" s="125">
        <v>53.225806451612897</v>
      </c>
    </row>
    <row r="31" spans="1:8" x14ac:dyDescent="0.25">
      <c r="A31" s="122" t="s">
        <v>137</v>
      </c>
      <c r="B31" s="123">
        <v>174</v>
      </c>
      <c r="C31" s="123">
        <v>75</v>
      </c>
      <c r="D31" s="123">
        <v>65</v>
      </c>
      <c r="E31" s="123">
        <v>10</v>
      </c>
      <c r="F31" s="123">
        <v>95</v>
      </c>
      <c r="G31" s="123">
        <v>4</v>
      </c>
      <c r="H31" s="125">
        <v>43.103448275862064</v>
      </c>
    </row>
    <row r="32" spans="1:8" x14ac:dyDescent="0.25">
      <c r="A32" s="122" t="s">
        <v>138</v>
      </c>
      <c r="B32" s="123">
        <v>193</v>
      </c>
      <c r="C32" s="123">
        <v>103</v>
      </c>
      <c r="D32" s="123">
        <v>94</v>
      </c>
      <c r="E32" s="123">
        <v>9</v>
      </c>
      <c r="F32" s="123">
        <v>80</v>
      </c>
      <c r="G32" s="123">
        <v>10</v>
      </c>
      <c r="H32" s="125">
        <v>53.367875647668392</v>
      </c>
    </row>
    <row r="33" spans="1:8" x14ac:dyDescent="0.25">
      <c r="A33" s="122" t="s">
        <v>139</v>
      </c>
      <c r="B33" s="123">
        <v>144</v>
      </c>
      <c r="C33" s="123">
        <v>56</v>
      </c>
      <c r="D33" s="123">
        <v>54</v>
      </c>
      <c r="E33" s="123">
        <v>2</v>
      </c>
      <c r="F33" s="123">
        <v>72</v>
      </c>
      <c r="G33" s="123">
        <v>16</v>
      </c>
      <c r="H33" s="125">
        <v>38.888888888888893</v>
      </c>
    </row>
    <row r="34" spans="1:8" x14ac:dyDescent="0.25">
      <c r="A34" s="122" t="s">
        <v>140</v>
      </c>
      <c r="B34" s="123">
        <v>221</v>
      </c>
      <c r="C34" s="123">
        <v>122</v>
      </c>
      <c r="D34" s="123">
        <v>112</v>
      </c>
      <c r="E34" s="123">
        <v>10</v>
      </c>
      <c r="F34" s="123">
        <v>88</v>
      </c>
      <c r="G34" s="123">
        <v>11</v>
      </c>
      <c r="H34" s="125">
        <v>55.203619909502265</v>
      </c>
    </row>
    <row r="35" spans="1:8" x14ac:dyDescent="0.25">
      <c r="A35" s="122" t="s">
        <v>141</v>
      </c>
      <c r="B35" s="123">
        <v>215</v>
      </c>
      <c r="C35" s="123">
        <v>106</v>
      </c>
      <c r="D35" s="123">
        <v>104</v>
      </c>
      <c r="E35" s="123">
        <v>2</v>
      </c>
      <c r="F35" s="123">
        <v>106</v>
      </c>
      <c r="G35" s="123">
        <v>3</v>
      </c>
      <c r="H35" s="125">
        <v>49.302325581395351</v>
      </c>
    </row>
    <row r="36" spans="1:8" x14ac:dyDescent="0.25">
      <c r="A36" s="122" t="s">
        <v>142</v>
      </c>
      <c r="B36" s="123">
        <v>248</v>
      </c>
      <c r="C36" s="123">
        <v>123</v>
      </c>
      <c r="D36" s="123">
        <v>119</v>
      </c>
      <c r="E36" s="123">
        <v>4</v>
      </c>
      <c r="F36" s="123">
        <v>115</v>
      </c>
      <c r="G36" s="123">
        <v>10</v>
      </c>
      <c r="H36" s="125">
        <v>49.596774193548384</v>
      </c>
    </row>
    <row r="37" spans="1:8" x14ac:dyDescent="0.25">
      <c r="A37" s="122" t="s">
        <v>143</v>
      </c>
      <c r="B37" s="123">
        <v>109</v>
      </c>
      <c r="C37" s="123">
        <v>50</v>
      </c>
      <c r="D37" s="123">
        <v>45</v>
      </c>
      <c r="E37" s="123">
        <v>5</v>
      </c>
      <c r="F37" s="123">
        <v>56</v>
      </c>
      <c r="G37" s="123">
        <v>3</v>
      </c>
      <c r="H37" s="125">
        <v>45.871559633027523</v>
      </c>
    </row>
    <row r="38" spans="1:8" x14ac:dyDescent="0.25">
      <c r="A38" s="122" t="s">
        <v>144</v>
      </c>
      <c r="B38" s="123">
        <v>2413</v>
      </c>
      <c r="C38" s="123">
        <v>1113</v>
      </c>
      <c r="D38" s="123">
        <v>1045</v>
      </c>
      <c r="E38" s="123">
        <v>68</v>
      </c>
      <c r="F38" s="123">
        <v>1125</v>
      </c>
      <c r="G38" s="123">
        <v>175</v>
      </c>
      <c r="H38" s="125">
        <v>46.125155408205551</v>
      </c>
    </row>
    <row r="39" spans="1:8" x14ac:dyDescent="0.25">
      <c r="A39" s="122" t="s">
        <v>145</v>
      </c>
      <c r="B39" s="123">
        <v>97</v>
      </c>
      <c r="C39" s="123">
        <v>52</v>
      </c>
      <c r="D39" s="123">
        <v>48</v>
      </c>
      <c r="E39" s="123">
        <v>4</v>
      </c>
      <c r="F39" s="123">
        <v>44</v>
      </c>
      <c r="G39" s="123">
        <v>1</v>
      </c>
      <c r="H39" s="125">
        <v>53.608247422680414</v>
      </c>
    </row>
    <row r="40" spans="1:8" x14ac:dyDescent="0.25">
      <c r="A40" s="122" t="s">
        <v>146</v>
      </c>
      <c r="B40" s="123">
        <v>100</v>
      </c>
      <c r="C40" s="123">
        <v>51</v>
      </c>
      <c r="D40" s="123">
        <v>42</v>
      </c>
      <c r="E40" s="123">
        <v>9</v>
      </c>
      <c r="F40" s="123">
        <v>45</v>
      </c>
      <c r="G40" s="123">
        <v>4</v>
      </c>
      <c r="H40" s="125">
        <v>51</v>
      </c>
    </row>
    <row r="41" spans="1:8" x14ac:dyDescent="0.25">
      <c r="A41" s="122" t="s">
        <v>147</v>
      </c>
      <c r="B41" s="123">
        <v>14472</v>
      </c>
      <c r="C41" s="123">
        <v>7019</v>
      </c>
      <c r="D41" s="123">
        <v>6399</v>
      </c>
      <c r="E41" s="123">
        <v>620</v>
      </c>
      <c r="F41" s="123">
        <v>6802</v>
      </c>
      <c r="G41" s="123">
        <v>651</v>
      </c>
      <c r="H41" s="125">
        <v>48.50055279159757</v>
      </c>
    </row>
    <row r="42" spans="1:8" x14ac:dyDescent="0.25">
      <c r="A42" s="122" t="s">
        <v>148</v>
      </c>
      <c r="B42" s="123">
        <v>586</v>
      </c>
      <c r="C42" s="123">
        <v>305</v>
      </c>
      <c r="D42" s="123">
        <v>281</v>
      </c>
      <c r="E42" s="123">
        <v>24</v>
      </c>
      <c r="F42" s="123">
        <v>257</v>
      </c>
      <c r="G42" s="123">
        <v>24</v>
      </c>
      <c r="H42" s="125">
        <v>52.047781569965871</v>
      </c>
    </row>
    <row r="43" spans="1:8" x14ac:dyDescent="0.25">
      <c r="A43" s="122" t="s">
        <v>149</v>
      </c>
      <c r="B43" s="123">
        <v>394</v>
      </c>
      <c r="C43" s="123">
        <v>197</v>
      </c>
      <c r="D43" s="123">
        <v>180</v>
      </c>
      <c r="E43" s="123">
        <v>17</v>
      </c>
      <c r="F43" s="123">
        <v>182</v>
      </c>
      <c r="G43" s="123">
        <v>15</v>
      </c>
      <c r="H43" s="125">
        <v>50</v>
      </c>
    </row>
    <row r="44" spans="1:8" x14ac:dyDescent="0.25">
      <c r="A44" s="122" t="s">
        <v>150</v>
      </c>
      <c r="B44" s="123">
        <v>1265</v>
      </c>
      <c r="C44" s="123">
        <v>623</v>
      </c>
      <c r="D44" s="123">
        <v>588</v>
      </c>
      <c r="E44" s="123">
        <v>35</v>
      </c>
      <c r="F44" s="123">
        <v>613</v>
      </c>
      <c r="G44" s="123">
        <v>29</v>
      </c>
      <c r="H44" s="125">
        <v>49.249011857707508</v>
      </c>
    </row>
    <row r="45" spans="1:8" x14ac:dyDescent="0.25">
      <c r="A45" s="130" t="s">
        <v>70</v>
      </c>
      <c r="B45" s="131">
        <v>40909</v>
      </c>
      <c r="C45" s="131">
        <v>19822</v>
      </c>
      <c r="D45" s="131">
        <v>18364</v>
      </c>
      <c r="E45" s="131">
        <v>1458</v>
      </c>
      <c r="F45" s="131">
        <v>19215</v>
      </c>
      <c r="G45" s="131">
        <v>1872</v>
      </c>
      <c r="H45" s="132">
        <v>48.453885453078783</v>
      </c>
    </row>
    <row r="46" spans="1:8" x14ac:dyDescent="0.25">
      <c r="A46" s="127" t="s">
        <v>71</v>
      </c>
      <c r="B46" s="128">
        <f t="shared" ref="B46:G46" si="0">B12+B15+B16+B20+B27+B31+B40+B41+B42+B43</f>
        <v>17791</v>
      </c>
      <c r="C46" s="128">
        <f t="shared" si="0"/>
        <v>8626</v>
      </c>
      <c r="D46" s="128">
        <f t="shared" si="0"/>
        <v>7872</v>
      </c>
      <c r="E46" s="128">
        <f t="shared" si="0"/>
        <v>754</v>
      </c>
      <c r="F46" s="128">
        <f t="shared" si="0"/>
        <v>8396</v>
      </c>
      <c r="G46" s="128">
        <f t="shared" si="0"/>
        <v>769</v>
      </c>
      <c r="H46" s="129">
        <f>C46/B46*100</f>
        <v>48.485189140576693</v>
      </c>
    </row>
    <row r="47" spans="1:8" x14ac:dyDescent="0.25">
      <c r="A47" s="127" t="s">
        <v>72</v>
      </c>
      <c r="B47" s="128">
        <f t="shared" ref="B47:G47" si="1">B5+B6+B7+B8+B9+B10+B11+B13+B14+B17+B18+B19+B22+B23+B26+B28+B29+B30+B33+B34+B35+B37+B39+B44</f>
        <v>18833</v>
      </c>
      <c r="C47" s="128">
        <f t="shared" si="1"/>
        <v>9203</v>
      </c>
      <c r="D47" s="128">
        <f t="shared" si="1"/>
        <v>8630</v>
      </c>
      <c r="E47" s="128">
        <f t="shared" si="1"/>
        <v>573</v>
      </c>
      <c r="F47" s="128">
        <f t="shared" si="1"/>
        <v>8795</v>
      </c>
      <c r="G47" s="128">
        <f t="shared" si="1"/>
        <v>835</v>
      </c>
      <c r="H47" s="129">
        <f>C47/B47*100</f>
        <v>48.866351616842771</v>
      </c>
    </row>
    <row r="48" spans="1:8" x14ac:dyDescent="0.25">
      <c r="A48" s="127" t="s">
        <v>73</v>
      </c>
      <c r="B48" s="128">
        <f t="shared" ref="B48:G48" si="2">B21+B24+B25+B32+B36+B38</f>
        <v>4285</v>
      </c>
      <c r="C48" s="128">
        <f t="shared" si="2"/>
        <v>1993</v>
      </c>
      <c r="D48" s="128">
        <f t="shared" si="2"/>
        <v>1862</v>
      </c>
      <c r="E48" s="128">
        <f t="shared" si="2"/>
        <v>131</v>
      </c>
      <c r="F48" s="128">
        <f t="shared" si="2"/>
        <v>2024</v>
      </c>
      <c r="G48" s="128">
        <f t="shared" si="2"/>
        <v>268</v>
      </c>
      <c r="H48" s="129">
        <f>C48/B48*100</f>
        <v>46.511085180863475</v>
      </c>
    </row>
    <row r="49" spans="1:8" x14ac:dyDescent="0.25">
      <c r="A49" s="133" t="s">
        <v>45</v>
      </c>
      <c r="B49" s="134">
        <v>10436560</v>
      </c>
      <c r="C49" s="134">
        <v>5080573</v>
      </c>
      <c r="D49" s="134">
        <v>4580714</v>
      </c>
      <c r="E49" s="134">
        <v>499859</v>
      </c>
      <c r="F49" s="134">
        <v>4784923</v>
      </c>
      <c r="G49" s="134">
        <v>571064</v>
      </c>
      <c r="H49" s="135">
        <v>48.680532665935907</v>
      </c>
    </row>
    <row r="50" spans="1:8" x14ac:dyDescent="0.25">
      <c r="A50" s="136" t="s">
        <v>43</v>
      </c>
      <c r="B50" s="137">
        <v>432439</v>
      </c>
      <c r="C50" s="137">
        <v>208512</v>
      </c>
      <c r="D50" s="137">
        <v>185944</v>
      </c>
      <c r="E50" s="137">
        <v>22568</v>
      </c>
      <c r="F50" s="137">
        <v>198712</v>
      </c>
      <c r="G50" s="137">
        <v>25215</v>
      </c>
      <c r="H50" s="138">
        <v>48.217667694171894</v>
      </c>
    </row>
    <row r="51" spans="1:8" x14ac:dyDescent="0.25">
      <c r="A51" s="139" t="s">
        <v>42</v>
      </c>
      <c r="B51" s="140">
        <v>1289211</v>
      </c>
      <c r="C51" s="140">
        <v>639851</v>
      </c>
      <c r="D51" s="140">
        <v>587539</v>
      </c>
      <c r="E51" s="140">
        <v>52312</v>
      </c>
      <c r="F51" s="140">
        <v>582765</v>
      </c>
      <c r="G51" s="140">
        <v>66595</v>
      </c>
      <c r="H51" s="141">
        <v>49.631208545381632</v>
      </c>
    </row>
    <row r="52" spans="1:8" x14ac:dyDescent="0.25">
      <c r="A52" s="139" t="s">
        <v>44</v>
      </c>
      <c r="B52" s="140">
        <v>547916</v>
      </c>
      <c r="C52" s="140">
        <v>260819</v>
      </c>
      <c r="D52" s="140">
        <v>238986</v>
      </c>
      <c r="E52" s="140">
        <v>21833</v>
      </c>
      <c r="F52" s="140">
        <v>260408</v>
      </c>
      <c r="G52" s="140">
        <v>26689</v>
      </c>
      <c r="H52" s="141">
        <v>47.60200468684981</v>
      </c>
    </row>
    <row r="53" spans="1:8" x14ac:dyDescent="0.25">
      <c r="A53" t="s">
        <v>77</v>
      </c>
    </row>
  </sheetData>
  <mergeCells count="8">
    <mergeCell ref="A2:A4"/>
    <mergeCell ref="B2:B4"/>
    <mergeCell ref="C2:G2"/>
    <mergeCell ref="H2:H4"/>
    <mergeCell ref="C3:C4"/>
    <mergeCell ref="D3:E3"/>
    <mergeCell ref="F3:F4"/>
    <mergeCell ref="G3:G4"/>
  </mergeCells>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1"/>
  <sheetViews>
    <sheetView workbookViewId="0"/>
  </sheetViews>
  <sheetFormatPr defaultRowHeight="12.75" x14ac:dyDescent="0.2"/>
  <cols>
    <col min="1" max="1" width="23.42578125" style="46" bestFit="1" customWidth="1"/>
    <col min="2" max="2" width="9.85546875" style="46" bestFit="1" customWidth="1"/>
    <col min="3" max="3" width="9.28515625" style="46" bestFit="1" customWidth="1"/>
    <col min="4" max="4" width="10.85546875" style="46" customWidth="1"/>
    <col min="5" max="5" width="9.28515625" style="46" bestFit="1" customWidth="1"/>
    <col min="6" max="6" width="10.140625" style="46" customWidth="1"/>
    <col min="7" max="7" width="12.7109375" style="46" customWidth="1"/>
    <col min="8" max="8" width="9.42578125" style="46" customWidth="1"/>
    <col min="9" max="9" width="10.5703125" style="46" customWidth="1"/>
    <col min="10" max="10" width="9.42578125" style="46" customWidth="1"/>
    <col min="11" max="11" width="9.85546875" style="46" customWidth="1"/>
    <col min="12" max="12" width="15.28515625" style="46" customWidth="1"/>
    <col min="13" max="13" width="10.42578125" style="46" bestFit="1" customWidth="1"/>
    <col min="14" max="16" width="9.28515625" style="46" bestFit="1" customWidth="1"/>
    <col min="17" max="17" width="10.28515625" style="46" customWidth="1"/>
    <col min="18" max="18" width="9.140625" style="46"/>
    <col min="19" max="19" width="10.42578125" style="46" customWidth="1"/>
    <col min="20" max="20" width="12.7109375" style="46" customWidth="1"/>
    <col min="21" max="21" width="10.140625" style="46" customWidth="1"/>
    <col min="22" max="22" width="9.140625" style="46"/>
    <col min="23" max="23" width="9.42578125" style="46" customWidth="1"/>
    <col min="24" max="24" width="9.7109375" style="46" customWidth="1"/>
    <col min="25" max="25" width="15.28515625" style="46" customWidth="1"/>
    <col min="26" max="26" width="10.42578125" style="46" customWidth="1"/>
    <col min="27" max="16384" width="9.140625" style="46"/>
  </cols>
  <sheetData>
    <row r="1" spans="1:29" x14ac:dyDescent="0.2">
      <c r="A1" s="177" t="s">
        <v>494</v>
      </c>
    </row>
    <row r="2" spans="1:29" ht="15" customHeight="1" x14ac:dyDescent="0.2">
      <c r="A2" s="224" t="s">
        <v>102</v>
      </c>
      <c r="B2" s="222" t="s">
        <v>151</v>
      </c>
      <c r="C2" s="223" t="s">
        <v>165</v>
      </c>
      <c r="D2" s="223"/>
      <c r="E2" s="223"/>
      <c r="F2" s="223"/>
      <c r="G2" s="223"/>
      <c r="H2" s="223"/>
      <c r="I2" s="223"/>
      <c r="J2" s="223"/>
      <c r="K2" s="223"/>
      <c r="L2" s="223"/>
      <c r="M2" s="223"/>
      <c r="N2" s="223"/>
      <c r="O2" s="223"/>
      <c r="P2" s="223"/>
      <c r="Q2" s="223" t="s">
        <v>166</v>
      </c>
      <c r="R2" s="223"/>
      <c r="S2" s="223"/>
      <c r="T2" s="223"/>
      <c r="U2" s="223"/>
      <c r="V2" s="223"/>
      <c r="W2" s="223"/>
      <c r="X2" s="223"/>
      <c r="Y2" s="223"/>
      <c r="Z2" s="223"/>
      <c r="AA2" s="223"/>
      <c r="AB2" s="223"/>
      <c r="AC2" s="223"/>
    </row>
    <row r="3" spans="1:29" ht="102" x14ac:dyDescent="0.2">
      <c r="A3" s="224"/>
      <c r="B3" s="222"/>
      <c r="C3" s="145" t="s">
        <v>152</v>
      </c>
      <c r="D3" s="146" t="s">
        <v>153</v>
      </c>
      <c r="E3" s="146" t="s">
        <v>154</v>
      </c>
      <c r="F3" s="146" t="s">
        <v>155</v>
      </c>
      <c r="G3" s="146" t="s">
        <v>156</v>
      </c>
      <c r="H3" s="146" t="s">
        <v>157</v>
      </c>
      <c r="I3" s="146" t="s">
        <v>158</v>
      </c>
      <c r="J3" s="146" t="s">
        <v>159</v>
      </c>
      <c r="K3" s="146" t="s">
        <v>160</v>
      </c>
      <c r="L3" s="146" t="s">
        <v>161</v>
      </c>
      <c r="M3" s="146" t="s">
        <v>162</v>
      </c>
      <c r="N3" s="146" t="s">
        <v>163</v>
      </c>
      <c r="O3" s="146" t="s">
        <v>164</v>
      </c>
      <c r="P3" s="146" t="s">
        <v>108</v>
      </c>
      <c r="Q3" s="146" t="s">
        <v>153</v>
      </c>
      <c r="R3" s="146" t="s">
        <v>154</v>
      </c>
      <c r="S3" s="146" t="s">
        <v>155</v>
      </c>
      <c r="T3" s="146" t="s">
        <v>156</v>
      </c>
      <c r="U3" s="146" t="s">
        <v>157</v>
      </c>
      <c r="V3" s="146" t="s">
        <v>158</v>
      </c>
      <c r="W3" s="146" t="s">
        <v>159</v>
      </c>
      <c r="X3" s="146" t="s">
        <v>160</v>
      </c>
      <c r="Y3" s="146" t="s">
        <v>161</v>
      </c>
      <c r="Z3" s="146" t="s">
        <v>162</v>
      </c>
      <c r="AA3" s="146" t="s">
        <v>163</v>
      </c>
      <c r="AB3" s="146" t="s">
        <v>164</v>
      </c>
      <c r="AC3" s="146" t="s">
        <v>108</v>
      </c>
    </row>
    <row r="4" spans="1:29" x14ac:dyDescent="0.2">
      <c r="A4" s="142" t="s">
        <v>2</v>
      </c>
      <c r="B4" s="143">
        <v>103</v>
      </c>
      <c r="C4" s="143">
        <v>44</v>
      </c>
      <c r="D4" s="143">
        <v>1</v>
      </c>
      <c r="E4" s="143">
        <v>21</v>
      </c>
      <c r="F4" s="143">
        <v>2</v>
      </c>
      <c r="G4" s="143">
        <v>2</v>
      </c>
      <c r="H4" s="143">
        <v>5</v>
      </c>
      <c r="I4" s="143">
        <v>1</v>
      </c>
      <c r="J4" s="143">
        <v>0</v>
      </c>
      <c r="K4" s="143">
        <v>0</v>
      </c>
      <c r="L4" s="143">
        <v>0</v>
      </c>
      <c r="M4" s="143">
        <v>1</v>
      </c>
      <c r="N4" s="143">
        <v>0</v>
      </c>
      <c r="O4" s="143">
        <v>2</v>
      </c>
      <c r="P4" s="143">
        <v>8</v>
      </c>
      <c r="Q4" s="144">
        <v>2.2727272727272729</v>
      </c>
      <c r="R4" s="144">
        <v>47.727272727272727</v>
      </c>
      <c r="S4" s="144">
        <v>4.5454545454545459</v>
      </c>
      <c r="T4" s="144">
        <v>4.5454545454545459</v>
      </c>
      <c r="U4" s="144">
        <v>11.363636363636363</v>
      </c>
      <c r="V4" s="144">
        <v>2.2727272727272729</v>
      </c>
      <c r="W4" s="144">
        <v>0</v>
      </c>
      <c r="X4" s="144">
        <v>0</v>
      </c>
      <c r="Y4" s="144">
        <v>0</v>
      </c>
      <c r="Z4" s="144">
        <v>2.2727272727272729</v>
      </c>
      <c r="AA4" s="144">
        <v>0</v>
      </c>
      <c r="AB4" s="144">
        <v>4.5454545454545459</v>
      </c>
      <c r="AC4" s="144">
        <v>18.181818181818183</v>
      </c>
    </row>
    <row r="5" spans="1:29" x14ac:dyDescent="0.2">
      <c r="A5" s="142" t="s">
        <v>3</v>
      </c>
      <c r="B5" s="143">
        <v>445</v>
      </c>
      <c r="C5" s="143">
        <v>206</v>
      </c>
      <c r="D5" s="143">
        <v>11</v>
      </c>
      <c r="E5" s="143">
        <v>88</v>
      </c>
      <c r="F5" s="143">
        <v>16</v>
      </c>
      <c r="G5" s="143">
        <v>21</v>
      </c>
      <c r="H5" s="143">
        <v>13</v>
      </c>
      <c r="I5" s="143">
        <v>4</v>
      </c>
      <c r="J5" s="143">
        <v>0</v>
      </c>
      <c r="K5" s="143">
        <v>4</v>
      </c>
      <c r="L5" s="143">
        <v>9</v>
      </c>
      <c r="M5" s="143">
        <v>7</v>
      </c>
      <c r="N5" s="143">
        <v>3</v>
      </c>
      <c r="O5" s="143">
        <v>10</v>
      </c>
      <c r="P5" s="143">
        <v>17</v>
      </c>
      <c r="Q5" s="144">
        <v>5.3398058252427179</v>
      </c>
      <c r="R5" s="144">
        <v>42.718446601941743</v>
      </c>
      <c r="S5" s="144">
        <v>7.7669902912621351</v>
      </c>
      <c r="T5" s="144">
        <v>10.194174757281553</v>
      </c>
      <c r="U5" s="144">
        <v>6.3106796116504853</v>
      </c>
      <c r="V5" s="144">
        <v>1.9417475728155338</v>
      </c>
      <c r="W5" s="144">
        <v>0</v>
      </c>
      <c r="X5" s="144">
        <v>1.9417475728155338</v>
      </c>
      <c r="Y5" s="144">
        <v>4.3689320388349513</v>
      </c>
      <c r="Z5" s="144">
        <v>3.3980582524271843</v>
      </c>
      <c r="AA5" s="144">
        <v>1.4563106796116505</v>
      </c>
      <c r="AB5" s="144">
        <v>4.8543689320388346</v>
      </c>
      <c r="AC5" s="144">
        <v>8.2524271844660202</v>
      </c>
    </row>
    <row r="6" spans="1:29" x14ac:dyDescent="0.2">
      <c r="A6" s="142" t="s">
        <v>4</v>
      </c>
      <c r="B6" s="143">
        <v>213</v>
      </c>
      <c r="C6" s="143">
        <v>89</v>
      </c>
      <c r="D6" s="143">
        <v>5</v>
      </c>
      <c r="E6" s="143">
        <v>29</v>
      </c>
      <c r="F6" s="143">
        <v>3</v>
      </c>
      <c r="G6" s="143">
        <v>6</v>
      </c>
      <c r="H6" s="143">
        <v>5</v>
      </c>
      <c r="I6" s="143">
        <v>7</v>
      </c>
      <c r="J6" s="143">
        <v>1</v>
      </c>
      <c r="K6" s="143">
        <v>1</v>
      </c>
      <c r="L6" s="143">
        <v>6</v>
      </c>
      <c r="M6" s="143">
        <v>5</v>
      </c>
      <c r="N6" s="143">
        <v>5</v>
      </c>
      <c r="O6" s="143">
        <v>2</v>
      </c>
      <c r="P6" s="143">
        <v>9</v>
      </c>
      <c r="Q6" s="144">
        <v>5.6179775280898872</v>
      </c>
      <c r="R6" s="144">
        <v>32.584269662921351</v>
      </c>
      <c r="S6" s="144">
        <v>3.3707865168539324</v>
      </c>
      <c r="T6" s="144">
        <v>6.7415730337078648</v>
      </c>
      <c r="U6" s="144">
        <v>5.6179775280898872</v>
      </c>
      <c r="V6" s="144">
        <v>7.8651685393258424</v>
      </c>
      <c r="W6" s="144">
        <v>1.1235955056179776</v>
      </c>
      <c r="X6" s="144">
        <v>1.1235955056179776</v>
      </c>
      <c r="Y6" s="144">
        <v>6.7415730337078648</v>
      </c>
      <c r="Z6" s="144">
        <v>5.6179775280898872</v>
      </c>
      <c r="AA6" s="144">
        <v>5.6179775280898872</v>
      </c>
      <c r="AB6" s="144">
        <v>2.2471910112359552</v>
      </c>
      <c r="AC6" s="144">
        <v>10.112359550561797</v>
      </c>
    </row>
    <row r="7" spans="1:29" x14ac:dyDescent="0.2">
      <c r="A7" s="142" t="s">
        <v>5</v>
      </c>
      <c r="B7" s="143">
        <v>377</v>
      </c>
      <c r="C7" s="143">
        <v>190</v>
      </c>
      <c r="D7" s="143">
        <v>24</v>
      </c>
      <c r="E7" s="143">
        <v>63</v>
      </c>
      <c r="F7" s="143">
        <v>17</v>
      </c>
      <c r="G7" s="143">
        <v>18</v>
      </c>
      <c r="H7" s="143">
        <v>9</v>
      </c>
      <c r="I7" s="143">
        <v>2</v>
      </c>
      <c r="J7" s="143">
        <v>2</v>
      </c>
      <c r="K7" s="143">
        <v>3</v>
      </c>
      <c r="L7" s="143">
        <v>7</v>
      </c>
      <c r="M7" s="143">
        <v>6</v>
      </c>
      <c r="N7" s="143">
        <v>12</v>
      </c>
      <c r="O7" s="143">
        <v>12</v>
      </c>
      <c r="P7" s="143">
        <v>10</v>
      </c>
      <c r="Q7" s="144">
        <v>12.631578947368421</v>
      </c>
      <c r="R7" s="144">
        <v>33.157894736842103</v>
      </c>
      <c r="S7" s="144">
        <v>8.9473684210526319</v>
      </c>
      <c r="T7" s="144">
        <v>9.4736842105263168</v>
      </c>
      <c r="U7" s="144">
        <v>4.7368421052631584</v>
      </c>
      <c r="V7" s="144">
        <v>1.0526315789473684</v>
      </c>
      <c r="W7" s="144">
        <v>1.0526315789473684</v>
      </c>
      <c r="X7" s="144">
        <v>1.5789473684210527</v>
      </c>
      <c r="Y7" s="144">
        <v>3.6842105263157889</v>
      </c>
      <c r="Z7" s="144">
        <v>3.1578947368421053</v>
      </c>
      <c r="AA7" s="144">
        <v>6.3157894736842106</v>
      </c>
      <c r="AB7" s="144">
        <v>6.3157894736842106</v>
      </c>
      <c r="AC7" s="144">
        <v>5.2631578947368416</v>
      </c>
    </row>
    <row r="8" spans="1:29" x14ac:dyDescent="0.2">
      <c r="A8" s="142" t="s">
        <v>6</v>
      </c>
      <c r="B8" s="143">
        <v>228</v>
      </c>
      <c r="C8" s="143">
        <v>110</v>
      </c>
      <c r="D8" s="143">
        <v>5</v>
      </c>
      <c r="E8" s="143">
        <v>50</v>
      </c>
      <c r="F8" s="143">
        <v>6</v>
      </c>
      <c r="G8" s="143">
        <v>8</v>
      </c>
      <c r="H8" s="143">
        <v>8</v>
      </c>
      <c r="I8" s="143">
        <v>4</v>
      </c>
      <c r="J8" s="143">
        <v>2</v>
      </c>
      <c r="K8" s="143">
        <v>0</v>
      </c>
      <c r="L8" s="143">
        <v>7</v>
      </c>
      <c r="M8" s="143">
        <v>3</v>
      </c>
      <c r="N8" s="143">
        <v>3</v>
      </c>
      <c r="O8" s="143">
        <v>5</v>
      </c>
      <c r="P8" s="143">
        <v>9</v>
      </c>
      <c r="Q8" s="144">
        <v>4.5454545454545459</v>
      </c>
      <c r="R8" s="144">
        <v>45.454545454545453</v>
      </c>
      <c r="S8" s="144">
        <v>5.4545454545454541</v>
      </c>
      <c r="T8" s="144">
        <v>7.2727272727272725</v>
      </c>
      <c r="U8" s="144">
        <v>7.2727272727272725</v>
      </c>
      <c r="V8" s="144">
        <v>3.6363636363636362</v>
      </c>
      <c r="W8" s="144">
        <v>1.8181818181818181</v>
      </c>
      <c r="X8" s="144">
        <v>0</v>
      </c>
      <c r="Y8" s="144">
        <v>6.3636363636363633</v>
      </c>
      <c r="Z8" s="144">
        <v>2.7272727272727271</v>
      </c>
      <c r="AA8" s="144">
        <v>2.7272727272727271</v>
      </c>
      <c r="AB8" s="144">
        <v>4.5454545454545459</v>
      </c>
      <c r="AC8" s="144">
        <v>8.1818181818181817</v>
      </c>
    </row>
    <row r="9" spans="1:29" x14ac:dyDescent="0.2">
      <c r="A9" s="142" t="s">
        <v>7</v>
      </c>
      <c r="B9" s="143">
        <v>2541</v>
      </c>
      <c r="C9" s="143">
        <v>1113</v>
      </c>
      <c r="D9" s="143">
        <v>31</v>
      </c>
      <c r="E9" s="143">
        <v>452</v>
      </c>
      <c r="F9" s="143">
        <v>62</v>
      </c>
      <c r="G9" s="143">
        <v>107</v>
      </c>
      <c r="H9" s="143">
        <v>62</v>
      </c>
      <c r="I9" s="143">
        <v>17</v>
      </c>
      <c r="J9" s="143">
        <v>9</v>
      </c>
      <c r="K9" s="143">
        <v>16</v>
      </c>
      <c r="L9" s="143">
        <v>61</v>
      </c>
      <c r="M9" s="143">
        <v>42</v>
      </c>
      <c r="N9" s="143">
        <v>51</v>
      </c>
      <c r="O9" s="143">
        <v>43</v>
      </c>
      <c r="P9" s="143">
        <v>142</v>
      </c>
      <c r="Q9" s="144">
        <v>2.785265049415993</v>
      </c>
      <c r="R9" s="144">
        <v>40.610961365678342</v>
      </c>
      <c r="S9" s="144">
        <v>5.5705300988319859</v>
      </c>
      <c r="T9" s="144">
        <v>9.6136567834681035</v>
      </c>
      <c r="U9" s="144">
        <v>5.5705300988319859</v>
      </c>
      <c r="V9" s="144">
        <v>1.527403414195867</v>
      </c>
      <c r="W9" s="144">
        <v>0.80862533692722371</v>
      </c>
      <c r="X9" s="144">
        <v>1.4375561545372868</v>
      </c>
      <c r="Y9" s="144">
        <v>5.4806828391734053</v>
      </c>
      <c r="Z9" s="144">
        <v>3.7735849056603774</v>
      </c>
      <c r="AA9" s="144">
        <v>4.5822102425876015</v>
      </c>
      <c r="AB9" s="144">
        <v>3.8634321653189576</v>
      </c>
      <c r="AC9" s="144">
        <v>12.758310871518418</v>
      </c>
    </row>
    <row r="10" spans="1:29" x14ac:dyDescent="0.2">
      <c r="A10" s="142" t="s">
        <v>8</v>
      </c>
      <c r="B10" s="143">
        <v>225</v>
      </c>
      <c r="C10" s="143">
        <v>106</v>
      </c>
      <c r="D10" s="143">
        <v>8</v>
      </c>
      <c r="E10" s="143">
        <v>48</v>
      </c>
      <c r="F10" s="143">
        <v>4</v>
      </c>
      <c r="G10" s="143">
        <v>4</v>
      </c>
      <c r="H10" s="143">
        <v>7</v>
      </c>
      <c r="I10" s="143">
        <v>1</v>
      </c>
      <c r="J10" s="143">
        <v>1</v>
      </c>
      <c r="K10" s="143">
        <v>1</v>
      </c>
      <c r="L10" s="143">
        <v>6</v>
      </c>
      <c r="M10" s="143">
        <v>4</v>
      </c>
      <c r="N10" s="143">
        <v>3</v>
      </c>
      <c r="O10" s="143">
        <v>3</v>
      </c>
      <c r="P10" s="143">
        <v>15</v>
      </c>
      <c r="Q10" s="144">
        <v>7.5471698113207548</v>
      </c>
      <c r="R10" s="144">
        <v>45.283018867924532</v>
      </c>
      <c r="S10" s="144">
        <v>3.7735849056603774</v>
      </c>
      <c r="T10" s="144">
        <v>3.7735849056603774</v>
      </c>
      <c r="U10" s="144">
        <v>6.6037735849056602</v>
      </c>
      <c r="V10" s="144">
        <v>0.94339622641509435</v>
      </c>
      <c r="W10" s="144">
        <v>0.94339622641509435</v>
      </c>
      <c r="X10" s="144">
        <v>0.94339622641509435</v>
      </c>
      <c r="Y10" s="144">
        <v>5.6603773584905666</v>
      </c>
      <c r="Z10" s="144">
        <v>3.7735849056603774</v>
      </c>
      <c r="AA10" s="144">
        <v>2.8301886792452833</v>
      </c>
      <c r="AB10" s="144">
        <v>2.8301886792452833</v>
      </c>
      <c r="AC10" s="144">
        <v>14.150943396226415</v>
      </c>
    </row>
    <row r="11" spans="1:29" x14ac:dyDescent="0.2">
      <c r="A11" s="142" t="s">
        <v>9</v>
      </c>
      <c r="B11" s="143">
        <v>585</v>
      </c>
      <c r="C11" s="143">
        <v>229</v>
      </c>
      <c r="D11" s="143">
        <v>16</v>
      </c>
      <c r="E11" s="143">
        <v>69</v>
      </c>
      <c r="F11" s="143">
        <v>16</v>
      </c>
      <c r="G11" s="143">
        <v>21</v>
      </c>
      <c r="H11" s="143">
        <v>14</v>
      </c>
      <c r="I11" s="143">
        <v>13</v>
      </c>
      <c r="J11" s="143">
        <v>2</v>
      </c>
      <c r="K11" s="143">
        <v>2</v>
      </c>
      <c r="L11" s="143">
        <v>8</v>
      </c>
      <c r="M11" s="143">
        <v>11</v>
      </c>
      <c r="N11" s="143">
        <v>13</v>
      </c>
      <c r="O11" s="143">
        <v>6</v>
      </c>
      <c r="P11" s="143">
        <v>30</v>
      </c>
      <c r="Q11" s="144">
        <v>6.9868995633187767</v>
      </c>
      <c r="R11" s="144">
        <v>30.131004366812224</v>
      </c>
      <c r="S11" s="144">
        <v>6.9868995633187767</v>
      </c>
      <c r="T11" s="144">
        <v>9.1703056768558966</v>
      </c>
      <c r="U11" s="144">
        <v>6.1135371179039302</v>
      </c>
      <c r="V11" s="144">
        <v>5.6768558951965069</v>
      </c>
      <c r="W11" s="144">
        <v>0.87336244541484709</v>
      </c>
      <c r="X11" s="144">
        <v>0.87336244541484709</v>
      </c>
      <c r="Y11" s="144">
        <v>3.4934497816593884</v>
      </c>
      <c r="Z11" s="144">
        <v>4.8034934497816595</v>
      </c>
      <c r="AA11" s="144">
        <v>5.6768558951965069</v>
      </c>
      <c r="AB11" s="144">
        <v>2.6200873362445414</v>
      </c>
      <c r="AC11" s="144">
        <v>13.100436681222707</v>
      </c>
    </row>
    <row r="12" spans="1:29" x14ac:dyDescent="0.2">
      <c r="A12" s="142" t="s">
        <v>10</v>
      </c>
      <c r="B12" s="143">
        <v>383</v>
      </c>
      <c r="C12" s="143">
        <v>168</v>
      </c>
      <c r="D12" s="143">
        <v>27</v>
      </c>
      <c r="E12" s="143">
        <v>53</v>
      </c>
      <c r="F12" s="143">
        <v>12</v>
      </c>
      <c r="G12" s="143">
        <v>17</v>
      </c>
      <c r="H12" s="143">
        <v>13</v>
      </c>
      <c r="I12" s="143">
        <v>3</v>
      </c>
      <c r="J12" s="143">
        <v>4</v>
      </c>
      <c r="K12" s="143">
        <v>2</v>
      </c>
      <c r="L12" s="143">
        <v>13</v>
      </c>
      <c r="M12" s="143">
        <v>5</v>
      </c>
      <c r="N12" s="143">
        <v>7</v>
      </c>
      <c r="O12" s="143">
        <v>8</v>
      </c>
      <c r="P12" s="143">
        <v>4</v>
      </c>
      <c r="Q12" s="144">
        <v>16.071428571428573</v>
      </c>
      <c r="R12" s="144">
        <v>31.547619047619047</v>
      </c>
      <c r="S12" s="144">
        <v>7.1428571428571423</v>
      </c>
      <c r="T12" s="144">
        <v>10.119047619047619</v>
      </c>
      <c r="U12" s="144">
        <v>7.7380952380952381</v>
      </c>
      <c r="V12" s="144">
        <v>1.7857142857142856</v>
      </c>
      <c r="W12" s="144">
        <v>2.3809523809523809</v>
      </c>
      <c r="X12" s="144">
        <v>1.1904761904761905</v>
      </c>
      <c r="Y12" s="144">
        <v>7.7380952380952381</v>
      </c>
      <c r="Z12" s="144">
        <v>2.9761904761904758</v>
      </c>
      <c r="AA12" s="144">
        <v>4.1666666666666661</v>
      </c>
      <c r="AB12" s="144">
        <v>4.7619047619047619</v>
      </c>
      <c r="AC12" s="144">
        <v>2.3809523809523809</v>
      </c>
    </row>
    <row r="13" spans="1:29" x14ac:dyDescent="0.2">
      <c r="A13" s="142" t="s">
        <v>11</v>
      </c>
      <c r="B13" s="143">
        <v>441</v>
      </c>
      <c r="C13" s="143">
        <v>225</v>
      </c>
      <c r="D13" s="143">
        <v>18</v>
      </c>
      <c r="E13" s="143">
        <v>89</v>
      </c>
      <c r="F13" s="143">
        <v>14</v>
      </c>
      <c r="G13" s="143">
        <v>21</v>
      </c>
      <c r="H13" s="143">
        <v>16</v>
      </c>
      <c r="I13" s="143">
        <v>5</v>
      </c>
      <c r="J13" s="143">
        <v>4</v>
      </c>
      <c r="K13" s="143">
        <v>1</v>
      </c>
      <c r="L13" s="143">
        <v>8</v>
      </c>
      <c r="M13" s="143">
        <v>16</v>
      </c>
      <c r="N13" s="143">
        <v>10</v>
      </c>
      <c r="O13" s="143">
        <v>10</v>
      </c>
      <c r="P13" s="143">
        <v>10</v>
      </c>
      <c r="Q13" s="144">
        <v>8</v>
      </c>
      <c r="R13" s="144">
        <v>39.555555555555557</v>
      </c>
      <c r="S13" s="144">
        <v>6.2222222222222223</v>
      </c>
      <c r="T13" s="144">
        <v>9.3333333333333339</v>
      </c>
      <c r="U13" s="144">
        <v>7.1111111111111107</v>
      </c>
      <c r="V13" s="144">
        <v>2.2222222222222223</v>
      </c>
      <c r="W13" s="144">
        <v>1.7777777777777777</v>
      </c>
      <c r="X13" s="144">
        <v>0.44444444444444442</v>
      </c>
      <c r="Y13" s="144">
        <v>3.5555555555555554</v>
      </c>
      <c r="Z13" s="144">
        <v>7.1111111111111107</v>
      </c>
      <c r="AA13" s="144">
        <v>4.4444444444444446</v>
      </c>
      <c r="AB13" s="144">
        <v>4.4444444444444446</v>
      </c>
      <c r="AC13" s="144">
        <v>4.4444444444444446</v>
      </c>
    </row>
    <row r="14" spans="1:29" x14ac:dyDescent="0.2">
      <c r="A14" s="142" t="s">
        <v>12</v>
      </c>
      <c r="B14" s="143">
        <v>179</v>
      </c>
      <c r="C14" s="143">
        <v>85</v>
      </c>
      <c r="D14" s="143">
        <v>6</v>
      </c>
      <c r="E14" s="143">
        <v>39</v>
      </c>
      <c r="F14" s="143">
        <v>5</v>
      </c>
      <c r="G14" s="143">
        <v>6</v>
      </c>
      <c r="H14" s="143">
        <v>3</v>
      </c>
      <c r="I14" s="143">
        <v>1</v>
      </c>
      <c r="J14" s="143">
        <v>4</v>
      </c>
      <c r="K14" s="143">
        <v>0</v>
      </c>
      <c r="L14" s="143">
        <v>5</v>
      </c>
      <c r="M14" s="143">
        <v>3</v>
      </c>
      <c r="N14" s="143">
        <v>5</v>
      </c>
      <c r="O14" s="143">
        <v>5</v>
      </c>
      <c r="P14" s="143">
        <v>3</v>
      </c>
      <c r="Q14" s="144">
        <v>7.0588235294117645</v>
      </c>
      <c r="R14" s="144">
        <v>45.882352941176471</v>
      </c>
      <c r="S14" s="144">
        <v>5.8823529411764701</v>
      </c>
      <c r="T14" s="144">
        <v>7.0588235294117645</v>
      </c>
      <c r="U14" s="144">
        <v>3.5294117647058822</v>
      </c>
      <c r="V14" s="144">
        <v>1.1764705882352942</v>
      </c>
      <c r="W14" s="144">
        <v>4.7058823529411766</v>
      </c>
      <c r="X14" s="144">
        <v>0</v>
      </c>
      <c r="Y14" s="144">
        <v>5.8823529411764701</v>
      </c>
      <c r="Z14" s="144">
        <v>3.5294117647058822</v>
      </c>
      <c r="AA14" s="144">
        <v>5.8823529411764701</v>
      </c>
      <c r="AB14" s="144">
        <v>5.8823529411764701</v>
      </c>
      <c r="AC14" s="144">
        <v>3.5294117647058822</v>
      </c>
    </row>
    <row r="15" spans="1:29" x14ac:dyDescent="0.2">
      <c r="A15" s="142" t="s">
        <v>13</v>
      </c>
      <c r="B15" s="143">
        <v>713</v>
      </c>
      <c r="C15" s="143">
        <v>323</v>
      </c>
      <c r="D15" s="143">
        <v>22</v>
      </c>
      <c r="E15" s="143">
        <v>123</v>
      </c>
      <c r="F15" s="143">
        <v>21</v>
      </c>
      <c r="G15" s="143">
        <v>25</v>
      </c>
      <c r="H15" s="143">
        <v>19</v>
      </c>
      <c r="I15" s="143">
        <v>6</v>
      </c>
      <c r="J15" s="143">
        <v>3</v>
      </c>
      <c r="K15" s="143">
        <v>5</v>
      </c>
      <c r="L15" s="143">
        <v>13</v>
      </c>
      <c r="M15" s="143">
        <v>5</v>
      </c>
      <c r="N15" s="143">
        <v>14</v>
      </c>
      <c r="O15" s="143">
        <v>13</v>
      </c>
      <c r="P15" s="143">
        <v>40</v>
      </c>
      <c r="Q15" s="144">
        <v>6.8111455108359129</v>
      </c>
      <c r="R15" s="144">
        <v>38.080495356037154</v>
      </c>
      <c r="S15" s="144">
        <v>6.5015479876160995</v>
      </c>
      <c r="T15" s="144">
        <v>7.7399380804953566</v>
      </c>
      <c r="U15" s="144">
        <v>5.8823529411764701</v>
      </c>
      <c r="V15" s="144">
        <v>1.8575851393188854</v>
      </c>
      <c r="W15" s="144">
        <v>0.92879256965944268</v>
      </c>
      <c r="X15" s="144">
        <v>1.5479876160990713</v>
      </c>
      <c r="Y15" s="144">
        <v>4.0247678018575854</v>
      </c>
      <c r="Z15" s="144">
        <v>1.5479876160990713</v>
      </c>
      <c r="AA15" s="144">
        <v>4.3343653250773997</v>
      </c>
      <c r="AB15" s="144">
        <v>4.0247678018575854</v>
      </c>
      <c r="AC15" s="144">
        <v>12.383900928792571</v>
      </c>
    </row>
    <row r="16" spans="1:29" x14ac:dyDescent="0.2">
      <c r="A16" s="142" t="s">
        <v>14</v>
      </c>
      <c r="B16" s="143">
        <v>866</v>
      </c>
      <c r="C16" s="143">
        <v>402</v>
      </c>
      <c r="D16" s="143">
        <v>7</v>
      </c>
      <c r="E16" s="143">
        <v>168</v>
      </c>
      <c r="F16" s="143">
        <v>14</v>
      </c>
      <c r="G16" s="143">
        <v>41</v>
      </c>
      <c r="H16" s="143">
        <v>24</v>
      </c>
      <c r="I16" s="143">
        <v>9</v>
      </c>
      <c r="J16" s="143">
        <v>4</v>
      </c>
      <c r="K16" s="143">
        <v>6</v>
      </c>
      <c r="L16" s="143">
        <v>27</v>
      </c>
      <c r="M16" s="143">
        <v>12</v>
      </c>
      <c r="N16" s="143">
        <v>15</v>
      </c>
      <c r="O16" s="143">
        <v>17</v>
      </c>
      <c r="P16" s="143">
        <v>54</v>
      </c>
      <c r="Q16" s="144">
        <v>1.7412935323383085</v>
      </c>
      <c r="R16" s="144">
        <v>41.791044776119399</v>
      </c>
      <c r="S16" s="144">
        <v>3.4825870646766171</v>
      </c>
      <c r="T16" s="144">
        <v>10.199004975124378</v>
      </c>
      <c r="U16" s="144">
        <v>5.9701492537313428</v>
      </c>
      <c r="V16" s="144">
        <v>2.2388059701492535</v>
      </c>
      <c r="W16" s="144">
        <v>0.99502487562189057</v>
      </c>
      <c r="X16" s="144">
        <v>1.4925373134328357</v>
      </c>
      <c r="Y16" s="144">
        <v>6.7164179104477615</v>
      </c>
      <c r="Z16" s="144">
        <v>2.9850746268656714</v>
      </c>
      <c r="AA16" s="144">
        <v>3.7313432835820892</v>
      </c>
      <c r="AB16" s="144">
        <v>4.2288557213930353</v>
      </c>
      <c r="AC16" s="144">
        <v>13.432835820895523</v>
      </c>
    </row>
    <row r="17" spans="1:29" x14ac:dyDescent="0.2">
      <c r="A17" s="142" t="s">
        <v>15</v>
      </c>
      <c r="B17" s="143">
        <v>1873</v>
      </c>
      <c r="C17" s="143">
        <v>887</v>
      </c>
      <c r="D17" s="143">
        <v>58</v>
      </c>
      <c r="E17" s="143">
        <v>369</v>
      </c>
      <c r="F17" s="143">
        <v>39</v>
      </c>
      <c r="G17" s="143">
        <v>81</v>
      </c>
      <c r="H17" s="143">
        <v>45</v>
      </c>
      <c r="I17" s="143">
        <v>14</v>
      </c>
      <c r="J17" s="143">
        <v>9</v>
      </c>
      <c r="K17" s="143">
        <v>5</v>
      </c>
      <c r="L17" s="143">
        <v>35</v>
      </c>
      <c r="M17" s="143">
        <v>35</v>
      </c>
      <c r="N17" s="143">
        <v>45</v>
      </c>
      <c r="O17" s="143">
        <v>41</v>
      </c>
      <c r="P17" s="143">
        <v>91</v>
      </c>
      <c r="Q17" s="144">
        <v>6.538895152198422</v>
      </c>
      <c r="R17" s="144">
        <v>41.600901916572717</v>
      </c>
      <c r="S17" s="144">
        <v>4.3968432919954905</v>
      </c>
      <c r="T17" s="144">
        <v>9.1319052987598646</v>
      </c>
      <c r="U17" s="144">
        <v>5.0732807215332585</v>
      </c>
      <c r="V17" s="144">
        <v>1.5783540022547913</v>
      </c>
      <c r="W17" s="144">
        <v>1.0146561443066515</v>
      </c>
      <c r="X17" s="144">
        <v>0.56369785794813976</v>
      </c>
      <c r="Y17" s="144">
        <v>3.9458850056369785</v>
      </c>
      <c r="Z17" s="144">
        <v>3.9458850056369785</v>
      </c>
      <c r="AA17" s="144">
        <v>5.0732807215332585</v>
      </c>
      <c r="AB17" s="144">
        <v>4.6223224351747465</v>
      </c>
      <c r="AC17" s="144">
        <v>10.259301014656144</v>
      </c>
    </row>
    <row r="18" spans="1:29" x14ac:dyDescent="0.2">
      <c r="A18" s="142" t="s">
        <v>16</v>
      </c>
      <c r="B18" s="143">
        <v>88</v>
      </c>
      <c r="C18" s="143">
        <v>39</v>
      </c>
      <c r="D18" s="143">
        <v>5</v>
      </c>
      <c r="E18" s="143">
        <v>14</v>
      </c>
      <c r="F18" s="143">
        <v>3</v>
      </c>
      <c r="G18" s="143">
        <v>3</v>
      </c>
      <c r="H18" s="143">
        <v>4</v>
      </c>
      <c r="I18" s="143">
        <v>0</v>
      </c>
      <c r="J18" s="143">
        <v>0</v>
      </c>
      <c r="K18" s="143">
        <v>0</v>
      </c>
      <c r="L18" s="143">
        <v>3</v>
      </c>
      <c r="M18" s="143">
        <v>0</v>
      </c>
      <c r="N18" s="143">
        <v>5</v>
      </c>
      <c r="O18" s="143">
        <v>0</v>
      </c>
      <c r="P18" s="143">
        <v>2</v>
      </c>
      <c r="Q18" s="144">
        <v>12.820512820512819</v>
      </c>
      <c r="R18" s="144">
        <v>35.897435897435898</v>
      </c>
      <c r="S18" s="144">
        <v>7.6923076923076925</v>
      </c>
      <c r="T18" s="144">
        <v>7.6923076923076925</v>
      </c>
      <c r="U18" s="144">
        <v>10.256410256410255</v>
      </c>
      <c r="V18" s="144">
        <v>0</v>
      </c>
      <c r="W18" s="144">
        <v>0</v>
      </c>
      <c r="X18" s="144">
        <v>0</v>
      </c>
      <c r="Y18" s="144">
        <v>7.6923076923076925</v>
      </c>
      <c r="Z18" s="144">
        <v>0</v>
      </c>
      <c r="AA18" s="144">
        <v>12.820512820512819</v>
      </c>
      <c r="AB18" s="144">
        <v>0</v>
      </c>
      <c r="AC18" s="144">
        <v>5.1282051282051277</v>
      </c>
    </row>
    <row r="19" spans="1:29" x14ac:dyDescent="0.2">
      <c r="A19" s="142" t="s">
        <v>17</v>
      </c>
      <c r="B19" s="143">
        <v>186</v>
      </c>
      <c r="C19" s="143">
        <v>79</v>
      </c>
      <c r="D19" s="143">
        <v>4</v>
      </c>
      <c r="E19" s="143">
        <v>36</v>
      </c>
      <c r="F19" s="143">
        <v>2</v>
      </c>
      <c r="G19" s="143">
        <v>5</v>
      </c>
      <c r="H19" s="143">
        <v>2</v>
      </c>
      <c r="I19" s="143">
        <v>2</v>
      </c>
      <c r="J19" s="143">
        <v>0</v>
      </c>
      <c r="K19" s="143">
        <v>0</v>
      </c>
      <c r="L19" s="143">
        <v>1</v>
      </c>
      <c r="M19" s="143">
        <v>2</v>
      </c>
      <c r="N19" s="143">
        <v>1</v>
      </c>
      <c r="O19" s="143">
        <v>6</v>
      </c>
      <c r="P19" s="143">
        <v>17</v>
      </c>
      <c r="Q19" s="144">
        <v>5.0632911392405067</v>
      </c>
      <c r="R19" s="144">
        <v>45.569620253164558</v>
      </c>
      <c r="S19" s="144">
        <v>2.5316455696202533</v>
      </c>
      <c r="T19" s="144">
        <v>6.3291139240506329</v>
      </c>
      <c r="U19" s="144">
        <v>2.5316455696202533</v>
      </c>
      <c r="V19" s="144">
        <v>2.5316455696202533</v>
      </c>
      <c r="W19" s="144">
        <v>0</v>
      </c>
      <c r="X19" s="144">
        <v>0</v>
      </c>
      <c r="Y19" s="144">
        <v>1.2658227848101267</v>
      </c>
      <c r="Z19" s="144">
        <v>2.5316455696202533</v>
      </c>
      <c r="AA19" s="144">
        <v>1.2658227848101267</v>
      </c>
      <c r="AB19" s="144">
        <v>7.59493670886076</v>
      </c>
      <c r="AC19" s="144">
        <v>21.518987341772153</v>
      </c>
    </row>
    <row r="20" spans="1:29" x14ac:dyDescent="0.2">
      <c r="A20" s="142" t="s">
        <v>18</v>
      </c>
      <c r="B20" s="143">
        <v>506</v>
      </c>
      <c r="C20" s="143">
        <v>216</v>
      </c>
      <c r="D20" s="143">
        <v>27</v>
      </c>
      <c r="E20" s="143">
        <v>64</v>
      </c>
      <c r="F20" s="143">
        <v>12</v>
      </c>
      <c r="G20" s="143">
        <v>19</v>
      </c>
      <c r="H20" s="143">
        <v>8</v>
      </c>
      <c r="I20" s="143">
        <v>7</v>
      </c>
      <c r="J20" s="143">
        <v>4</v>
      </c>
      <c r="K20" s="143">
        <v>2</v>
      </c>
      <c r="L20" s="143">
        <v>14</v>
      </c>
      <c r="M20" s="143">
        <v>6</v>
      </c>
      <c r="N20" s="143">
        <v>5</v>
      </c>
      <c r="O20" s="143">
        <v>8</v>
      </c>
      <c r="P20" s="143">
        <v>28</v>
      </c>
      <c r="Q20" s="144">
        <v>12.5</v>
      </c>
      <c r="R20" s="144">
        <v>29.629629629629626</v>
      </c>
      <c r="S20" s="144">
        <v>5.5555555555555554</v>
      </c>
      <c r="T20" s="144">
        <v>8.7962962962962958</v>
      </c>
      <c r="U20" s="144">
        <v>3.7037037037037033</v>
      </c>
      <c r="V20" s="144">
        <v>3.2407407407407405</v>
      </c>
      <c r="W20" s="144">
        <v>1.8518518518518516</v>
      </c>
      <c r="X20" s="144">
        <v>0.92592592592592582</v>
      </c>
      <c r="Y20" s="144">
        <v>6.481481481481481</v>
      </c>
      <c r="Z20" s="144">
        <v>2.7777777777777777</v>
      </c>
      <c r="AA20" s="144">
        <v>2.3148148148148149</v>
      </c>
      <c r="AB20" s="144">
        <v>3.7037037037037033</v>
      </c>
      <c r="AC20" s="144">
        <v>12.962962962962962</v>
      </c>
    </row>
    <row r="21" spans="1:29" x14ac:dyDescent="0.2">
      <c r="A21" s="142" t="s">
        <v>20</v>
      </c>
      <c r="B21" s="143">
        <v>250</v>
      </c>
      <c r="C21" s="143">
        <v>113</v>
      </c>
      <c r="D21" s="143">
        <v>15</v>
      </c>
      <c r="E21" s="143">
        <v>30</v>
      </c>
      <c r="F21" s="143">
        <v>5</v>
      </c>
      <c r="G21" s="143">
        <v>10</v>
      </c>
      <c r="H21" s="143">
        <v>5</v>
      </c>
      <c r="I21" s="143">
        <v>3</v>
      </c>
      <c r="J21" s="143">
        <v>1</v>
      </c>
      <c r="K21" s="143">
        <v>4</v>
      </c>
      <c r="L21" s="143">
        <v>3</v>
      </c>
      <c r="M21" s="143">
        <v>4</v>
      </c>
      <c r="N21" s="143">
        <v>16</v>
      </c>
      <c r="O21" s="143">
        <v>3</v>
      </c>
      <c r="P21" s="143">
        <v>12</v>
      </c>
      <c r="Q21" s="144">
        <v>13.274336283185843</v>
      </c>
      <c r="R21" s="144">
        <v>26.548672566371685</v>
      </c>
      <c r="S21" s="144">
        <v>4.4247787610619467</v>
      </c>
      <c r="T21" s="144">
        <v>8.8495575221238933</v>
      </c>
      <c r="U21" s="144">
        <v>4.4247787610619467</v>
      </c>
      <c r="V21" s="144">
        <v>2.6548672566371683</v>
      </c>
      <c r="W21" s="144">
        <v>0.88495575221238942</v>
      </c>
      <c r="X21" s="144">
        <v>3.5398230088495577</v>
      </c>
      <c r="Y21" s="144">
        <v>2.6548672566371683</v>
      </c>
      <c r="Z21" s="144">
        <v>3.5398230088495577</v>
      </c>
      <c r="AA21" s="144">
        <v>14.159292035398231</v>
      </c>
      <c r="AB21" s="144">
        <v>2.6548672566371683</v>
      </c>
      <c r="AC21" s="144">
        <v>10.619469026548673</v>
      </c>
    </row>
    <row r="22" spans="1:29" x14ac:dyDescent="0.2">
      <c r="A22" s="142" t="s">
        <v>19</v>
      </c>
      <c r="B22" s="143">
        <v>178</v>
      </c>
      <c r="C22" s="143">
        <v>84</v>
      </c>
      <c r="D22" s="143">
        <v>4</v>
      </c>
      <c r="E22" s="143">
        <v>22</v>
      </c>
      <c r="F22" s="143">
        <v>8</v>
      </c>
      <c r="G22" s="143">
        <v>11</v>
      </c>
      <c r="H22" s="143">
        <v>7</v>
      </c>
      <c r="I22" s="143">
        <v>0</v>
      </c>
      <c r="J22" s="143">
        <v>0</v>
      </c>
      <c r="K22" s="143">
        <v>0</v>
      </c>
      <c r="L22" s="143">
        <v>2</v>
      </c>
      <c r="M22" s="143">
        <v>5</v>
      </c>
      <c r="N22" s="143">
        <v>3</v>
      </c>
      <c r="O22" s="143">
        <v>10</v>
      </c>
      <c r="P22" s="143">
        <v>8</v>
      </c>
      <c r="Q22" s="144">
        <v>4.7619047619047619</v>
      </c>
      <c r="R22" s="144">
        <v>26.190476190476193</v>
      </c>
      <c r="S22" s="144">
        <v>9.5238095238095237</v>
      </c>
      <c r="T22" s="144">
        <v>13.095238095238097</v>
      </c>
      <c r="U22" s="144">
        <v>8.3333333333333321</v>
      </c>
      <c r="V22" s="144">
        <v>0</v>
      </c>
      <c r="W22" s="144">
        <v>0</v>
      </c>
      <c r="X22" s="144">
        <v>0</v>
      </c>
      <c r="Y22" s="144">
        <v>2.3809523809523809</v>
      </c>
      <c r="Z22" s="144">
        <v>5.9523809523809517</v>
      </c>
      <c r="AA22" s="144">
        <v>3.5714285714285712</v>
      </c>
      <c r="AB22" s="144">
        <v>11.904761904761903</v>
      </c>
      <c r="AC22" s="144">
        <v>9.5238095238095237</v>
      </c>
    </row>
    <row r="23" spans="1:29" x14ac:dyDescent="0.2">
      <c r="A23" s="142" t="s">
        <v>21</v>
      </c>
      <c r="B23" s="143">
        <v>449</v>
      </c>
      <c r="C23" s="143">
        <v>189</v>
      </c>
      <c r="D23" s="143">
        <v>32</v>
      </c>
      <c r="E23" s="143">
        <v>58</v>
      </c>
      <c r="F23" s="143">
        <v>9</v>
      </c>
      <c r="G23" s="143">
        <v>21</v>
      </c>
      <c r="H23" s="143">
        <v>19</v>
      </c>
      <c r="I23" s="143">
        <v>3</v>
      </c>
      <c r="J23" s="143">
        <v>0</v>
      </c>
      <c r="K23" s="143">
        <v>2</v>
      </c>
      <c r="L23" s="143">
        <v>6</v>
      </c>
      <c r="M23" s="143">
        <v>8</v>
      </c>
      <c r="N23" s="143">
        <v>8</v>
      </c>
      <c r="O23" s="143">
        <v>7</v>
      </c>
      <c r="P23" s="143">
        <v>16</v>
      </c>
      <c r="Q23" s="144">
        <v>16.93121693121693</v>
      </c>
      <c r="R23" s="144">
        <v>30.687830687830687</v>
      </c>
      <c r="S23" s="144">
        <v>4.7619047619047619</v>
      </c>
      <c r="T23" s="144">
        <v>11.111111111111111</v>
      </c>
      <c r="U23" s="144">
        <v>10.052910052910052</v>
      </c>
      <c r="V23" s="144">
        <v>1.5873015873015872</v>
      </c>
      <c r="W23" s="144">
        <v>0</v>
      </c>
      <c r="X23" s="144">
        <v>1.0582010582010581</v>
      </c>
      <c r="Y23" s="144">
        <v>3.1746031746031744</v>
      </c>
      <c r="Z23" s="144">
        <v>4.2328042328042326</v>
      </c>
      <c r="AA23" s="144">
        <v>4.2328042328042326</v>
      </c>
      <c r="AB23" s="144">
        <v>3.7037037037037033</v>
      </c>
      <c r="AC23" s="144">
        <v>8.4656084656084651</v>
      </c>
    </row>
    <row r="24" spans="1:29" x14ac:dyDescent="0.2">
      <c r="A24" s="142" t="s">
        <v>22</v>
      </c>
      <c r="B24" s="143">
        <v>476</v>
      </c>
      <c r="C24" s="143">
        <v>199</v>
      </c>
      <c r="D24" s="143">
        <v>13</v>
      </c>
      <c r="E24" s="143">
        <v>70</v>
      </c>
      <c r="F24" s="143">
        <v>17</v>
      </c>
      <c r="G24" s="143">
        <v>16</v>
      </c>
      <c r="H24" s="143">
        <v>8</v>
      </c>
      <c r="I24" s="143">
        <v>4</v>
      </c>
      <c r="J24" s="143">
        <v>1</v>
      </c>
      <c r="K24" s="143">
        <v>1</v>
      </c>
      <c r="L24" s="143">
        <v>8</v>
      </c>
      <c r="M24" s="143">
        <v>7</v>
      </c>
      <c r="N24" s="143">
        <v>6</v>
      </c>
      <c r="O24" s="143">
        <v>14</v>
      </c>
      <c r="P24" s="143">
        <v>29</v>
      </c>
      <c r="Q24" s="144">
        <v>6.5326633165829149</v>
      </c>
      <c r="R24" s="144">
        <v>35.175879396984925</v>
      </c>
      <c r="S24" s="144">
        <v>8.5427135678391952</v>
      </c>
      <c r="T24" s="144">
        <v>8.0402010050251249</v>
      </c>
      <c r="U24" s="144">
        <v>4.0201005025125625</v>
      </c>
      <c r="V24" s="144">
        <v>2.0100502512562812</v>
      </c>
      <c r="W24" s="144">
        <v>0.50251256281407031</v>
      </c>
      <c r="X24" s="144">
        <v>0.50251256281407031</v>
      </c>
      <c r="Y24" s="144">
        <v>4.0201005025125625</v>
      </c>
      <c r="Z24" s="144">
        <v>3.5175879396984926</v>
      </c>
      <c r="AA24" s="144">
        <v>3.0150753768844218</v>
      </c>
      <c r="AB24" s="144">
        <v>7.0351758793969852</v>
      </c>
      <c r="AC24" s="144">
        <v>14.572864321608039</v>
      </c>
    </row>
    <row r="25" spans="1:29" x14ac:dyDescent="0.2">
      <c r="A25" s="142" t="s">
        <v>23</v>
      </c>
      <c r="B25" s="143">
        <v>8245</v>
      </c>
      <c r="C25" s="143">
        <v>3768</v>
      </c>
      <c r="D25" s="143">
        <v>84</v>
      </c>
      <c r="E25" s="143">
        <v>1366</v>
      </c>
      <c r="F25" s="143">
        <v>185</v>
      </c>
      <c r="G25" s="143">
        <v>418</v>
      </c>
      <c r="H25" s="143">
        <v>227</v>
      </c>
      <c r="I25" s="143">
        <v>87</v>
      </c>
      <c r="J25" s="143">
        <v>46</v>
      </c>
      <c r="K25" s="143">
        <v>53</v>
      </c>
      <c r="L25" s="143">
        <v>213</v>
      </c>
      <c r="M25" s="143">
        <v>145</v>
      </c>
      <c r="N25" s="143">
        <v>212</v>
      </c>
      <c r="O25" s="143">
        <v>234</v>
      </c>
      <c r="P25" s="143">
        <v>428</v>
      </c>
      <c r="Q25" s="144">
        <v>2.2292993630573248</v>
      </c>
      <c r="R25" s="144">
        <v>36.252653927813164</v>
      </c>
      <c r="S25" s="144">
        <v>4.9097664543524422</v>
      </c>
      <c r="T25" s="144">
        <v>11.093418259023355</v>
      </c>
      <c r="U25" s="144">
        <v>6.0244161358811041</v>
      </c>
      <c r="V25" s="144">
        <v>2.3089171974522293</v>
      </c>
      <c r="W25" s="144">
        <v>1.2208067940552019</v>
      </c>
      <c r="X25" s="144">
        <v>1.4065817409766455</v>
      </c>
      <c r="Y25" s="144">
        <v>5.6528662420382165</v>
      </c>
      <c r="Z25" s="144">
        <v>3.8481953290870488</v>
      </c>
      <c r="AA25" s="144">
        <v>5.6263269639065818</v>
      </c>
      <c r="AB25" s="144">
        <v>6.2101910828025479</v>
      </c>
      <c r="AC25" s="144">
        <v>11.358811040339702</v>
      </c>
    </row>
    <row r="26" spans="1:29" x14ac:dyDescent="0.2">
      <c r="A26" s="142" t="s">
        <v>24</v>
      </c>
      <c r="B26" s="143">
        <v>402</v>
      </c>
      <c r="C26" s="143">
        <v>189</v>
      </c>
      <c r="D26" s="143">
        <v>6</v>
      </c>
      <c r="E26" s="143">
        <v>69</v>
      </c>
      <c r="F26" s="143">
        <v>7</v>
      </c>
      <c r="G26" s="143">
        <v>24</v>
      </c>
      <c r="H26" s="143">
        <v>11</v>
      </c>
      <c r="I26" s="143">
        <v>4</v>
      </c>
      <c r="J26" s="143">
        <v>2</v>
      </c>
      <c r="K26" s="143">
        <v>4</v>
      </c>
      <c r="L26" s="143">
        <v>8</v>
      </c>
      <c r="M26" s="143">
        <v>9</v>
      </c>
      <c r="N26" s="143">
        <v>6</v>
      </c>
      <c r="O26" s="143">
        <v>12</v>
      </c>
      <c r="P26" s="143">
        <v>21</v>
      </c>
      <c r="Q26" s="144">
        <v>3.1746031746031744</v>
      </c>
      <c r="R26" s="144">
        <v>36.507936507936506</v>
      </c>
      <c r="S26" s="144">
        <v>3.7037037037037033</v>
      </c>
      <c r="T26" s="144">
        <v>12.698412698412698</v>
      </c>
      <c r="U26" s="144">
        <v>5.8201058201058196</v>
      </c>
      <c r="V26" s="144">
        <v>2.1164021164021163</v>
      </c>
      <c r="W26" s="144">
        <v>1.0582010582010581</v>
      </c>
      <c r="X26" s="144">
        <v>2.1164021164021163</v>
      </c>
      <c r="Y26" s="144">
        <v>4.2328042328042326</v>
      </c>
      <c r="Z26" s="144">
        <v>4.7619047619047619</v>
      </c>
      <c r="AA26" s="144">
        <v>3.1746031746031744</v>
      </c>
      <c r="AB26" s="144">
        <v>6.3492063492063489</v>
      </c>
      <c r="AC26" s="144">
        <v>11.111111111111111</v>
      </c>
    </row>
    <row r="27" spans="1:29" x14ac:dyDescent="0.2">
      <c r="A27" s="142" t="s">
        <v>25</v>
      </c>
      <c r="B27" s="143">
        <v>89</v>
      </c>
      <c r="C27" s="143">
        <v>30</v>
      </c>
      <c r="D27" s="143">
        <v>0</v>
      </c>
      <c r="E27" s="143">
        <v>7</v>
      </c>
      <c r="F27" s="143">
        <v>5</v>
      </c>
      <c r="G27" s="143">
        <v>3</v>
      </c>
      <c r="H27" s="143">
        <v>2</v>
      </c>
      <c r="I27" s="143">
        <v>1</v>
      </c>
      <c r="J27" s="143">
        <v>0</v>
      </c>
      <c r="K27" s="143">
        <v>0</v>
      </c>
      <c r="L27" s="143">
        <v>2</v>
      </c>
      <c r="M27" s="143">
        <v>4</v>
      </c>
      <c r="N27" s="143">
        <v>2</v>
      </c>
      <c r="O27" s="143">
        <v>3</v>
      </c>
      <c r="P27" s="143">
        <v>1</v>
      </c>
      <c r="Q27" s="144">
        <v>0</v>
      </c>
      <c r="R27" s="144">
        <v>23.333333333333332</v>
      </c>
      <c r="S27" s="144">
        <v>16.666666666666664</v>
      </c>
      <c r="T27" s="144">
        <v>10</v>
      </c>
      <c r="U27" s="144">
        <v>6.666666666666667</v>
      </c>
      <c r="V27" s="144">
        <v>3.3333333333333335</v>
      </c>
      <c r="W27" s="144">
        <v>0</v>
      </c>
      <c r="X27" s="144">
        <v>0</v>
      </c>
      <c r="Y27" s="144">
        <v>6.666666666666667</v>
      </c>
      <c r="Z27" s="144">
        <v>13.333333333333334</v>
      </c>
      <c r="AA27" s="144">
        <v>6.666666666666667</v>
      </c>
      <c r="AB27" s="144">
        <v>10</v>
      </c>
      <c r="AC27" s="144">
        <v>3.3333333333333335</v>
      </c>
    </row>
    <row r="28" spans="1:29" x14ac:dyDescent="0.2">
      <c r="A28" s="142" t="s">
        <v>26</v>
      </c>
      <c r="B28" s="143">
        <v>175</v>
      </c>
      <c r="C28" s="143">
        <v>75</v>
      </c>
      <c r="D28" s="143">
        <v>9</v>
      </c>
      <c r="E28" s="143">
        <v>27</v>
      </c>
      <c r="F28" s="143">
        <v>4</v>
      </c>
      <c r="G28" s="143">
        <v>4</v>
      </c>
      <c r="H28" s="143">
        <v>4</v>
      </c>
      <c r="I28" s="143">
        <v>4</v>
      </c>
      <c r="J28" s="143">
        <v>0</v>
      </c>
      <c r="K28" s="143">
        <v>0</v>
      </c>
      <c r="L28" s="143">
        <v>3</v>
      </c>
      <c r="M28" s="143">
        <v>2</v>
      </c>
      <c r="N28" s="143">
        <v>3</v>
      </c>
      <c r="O28" s="143">
        <v>4</v>
      </c>
      <c r="P28" s="143">
        <v>7</v>
      </c>
      <c r="Q28" s="144">
        <v>12</v>
      </c>
      <c r="R28" s="144">
        <v>36</v>
      </c>
      <c r="S28" s="144">
        <v>5.3333333333333339</v>
      </c>
      <c r="T28" s="144">
        <v>5.3333333333333339</v>
      </c>
      <c r="U28" s="144">
        <v>5.3333333333333339</v>
      </c>
      <c r="V28" s="144">
        <v>5.3333333333333339</v>
      </c>
      <c r="W28" s="144">
        <v>0</v>
      </c>
      <c r="X28" s="144">
        <v>0</v>
      </c>
      <c r="Y28" s="144">
        <v>4</v>
      </c>
      <c r="Z28" s="144">
        <v>2.666666666666667</v>
      </c>
      <c r="AA28" s="144">
        <v>4</v>
      </c>
      <c r="AB28" s="144">
        <v>5.3333333333333339</v>
      </c>
      <c r="AC28" s="144">
        <v>9.3333333333333339</v>
      </c>
    </row>
    <row r="29" spans="1:29" x14ac:dyDescent="0.2">
      <c r="A29" s="142" t="s">
        <v>27</v>
      </c>
      <c r="B29" s="143">
        <v>62</v>
      </c>
      <c r="C29" s="143">
        <v>30</v>
      </c>
      <c r="D29" s="143">
        <v>2</v>
      </c>
      <c r="E29" s="143">
        <v>12</v>
      </c>
      <c r="F29" s="143">
        <v>0</v>
      </c>
      <c r="G29" s="143">
        <v>1</v>
      </c>
      <c r="H29" s="143">
        <v>1</v>
      </c>
      <c r="I29" s="143">
        <v>2</v>
      </c>
      <c r="J29" s="143">
        <v>0</v>
      </c>
      <c r="K29" s="143">
        <v>1</v>
      </c>
      <c r="L29" s="143">
        <v>2</v>
      </c>
      <c r="M29" s="143">
        <v>1</v>
      </c>
      <c r="N29" s="143">
        <v>3</v>
      </c>
      <c r="O29" s="143">
        <v>1</v>
      </c>
      <c r="P29" s="143">
        <v>2</v>
      </c>
      <c r="Q29" s="144">
        <v>6.666666666666667</v>
      </c>
      <c r="R29" s="144">
        <v>40</v>
      </c>
      <c r="S29" s="144">
        <v>0</v>
      </c>
      <c r="T29" s="144">
        <v>3.3333333333333335</v>
      </c>
      <c r="U29" s="144">
        <v>3.3333333333333335</v>
      </c>
      <c r="V29" s="144">
        <v>6.666666666666667</v>
      </c>
      <c r="W29" s="144">
        <v>0</v>
      </c>
      <c r="X29" s="144">
        <v>3.3333333333333335</v>
      </c>
      <c r="Y29" s="144">
        <v>6.666666666666667</v>
      </c>
      <c r="Z29" s="144">
        <v>3.3333333333333335</v>
      </c>
      <c r="AA29" s="144">
        <v>10</v>
      </c>
      <c r="AB29" s="144">
        <v>3.3333333333333335</v>
      </c>
      <c r="AC29" s="144">
        <v>6.666666666666667</v>
      </c>
    </row>
    <row r="30" spans="1:29" x14ac:dyDescent="0.2">
      <c r="A30" s="142" t="s">
        <v>28</v>
      </c>
      <c r="B30" s="143">
        <v>174</v>
      </c>
      <c r="C30" s="143">
        <v>65</v>
      </c>
      <c r="D30" s="143">
        <v>7</v>
      </c>
      <c r="E30" s="143">
        <v>18</v>
      </c>
      <c r="F30" s="143">
        <v>2</v>
      </c>
      <c r="G30" s="143">
        <v>3</v>
      </c>
      <c r="H30" s="143">
        <v>7</v>
      </c>
      <c r="I30" s="143">
        <v>4</v>
      </c>
      <c r="J30" s="143">
        <v>0</v>
      </c>
      <c r="K30" s="143">
        <v>1</v>
      </c>
      <c r="L30" s="143">
        <v>3</v>
      </c>
      <c r="M30" s="143">
        <v>2</v>
      </c>
      <c r="N30" s="143">
        <v>3</v>
      </c>
      <c r="O30" s="143">
        <v>4</v>
      </c>
      <c r="P30" s="143">
        <v>9</v>
      </c>
      <c r="Q30" s="144">
        <v>10.76923076923077</v>
      </c>
      <c r="R30" s="144">
        <v>27.692307692307693</v>
      </c>
      <c r="S30" s="144">
        <v>3.0769230769230771</v>
      </c>
      <c r="T30" s="144">
        <v>4.6153846153846159</v>
      </c>
      <c r="U30" s="144">
        <v>10.76923076923077</v>
      </c>
      <c r="V30" s="144">
        <v>6.1538461538461542</v>
      </c>
      <c r="W30" s="144">
        <v>0</v>
      </c>
      <c r="X30" s="144">
        <v>1.5384615384615385</v>
      </c>
      <c r="Y30" s="144">
        <v>4.6153846153846159</v>
      </c>
      <c r="Z30" s="144">
        <v>3.0769230769230771</v>
      </c>
      <c r="AA30" s="144">
        <v>4.6153846153846159</v>
      </c>
      <c r="AB30" s="144">
        <v>6.1538461538461542</v>
      </c>
      <c r="AC30" s="144">
        <v>13.846153846153847</v>
      </c>
    </row>
    <row r="31" spans="1:29" x14ac:dyDescent="0.2">
      <c r="A31" s="142" t="s">
        <v>29</v>
      </c>
      <c r="B31" s="143">
        <v>193</v>
      </c>
      <c r="C31" s="143">
        <v>94</v>
      </c>
      <c r="D31" s="143">
        <v>4</v>
      </c>
      <c r="E31" s="143">
        <v>38</v>
      </c>
      <c r="F31" s="143">
        <v>7</v>
      </c>
      <c r="G31" s="143">
        <v>6</v>
      </c>
      <c r="H31" s="143">
        <v>7</v>
      </c>
      <c r="I31" s="143">
        <v>4</v>
      </c>
      <c r="J31" s="143">
        <v>3</v>
      </c>
      <c r="K31" s="143">
        <v>2</v>
      </c>
      <c r="L31" s="143">
        <v>4</v>
      </c>
      <c r="M31" s="143">
        <v>4</v>
      </c>
      <c r="N31" s="143">
        <v>4</v>
      </c>
      <c r="O31" s="143">
        <v>3</v>
      </c>
      <c r="P31" s="143">
        <v>8</v>
      </c>
      <c r="Q31" s="144">
        <v>4.2553191489361701</v>
      </c>
      <c r="R31" s="144">
        <v>40.425531914893611</v>
      </c>
      <c r="S31" s="144">
        <v>7.4468085106382977</v>
      </c>
      <c r="T31" s="144">
        <v>6.3829787234042552</v>
      </c>
      <c r="U31" s="144">
        <v>7.4468085106382977</v>
      </c>
      <c r="V31" s="144">
        <v>4.2553191489361701</v>
      </c>
      <c r="W31" s="144">
        <v>3.1914893617021276</v>
      </c>
      <c r="X31" s="144">
        <v>2.1276595744680851</v>
      </c>
      <c r="Y31" s="144">
        <v>4.2553191489361701</v>
      </c>
      <c r="Z31" s="144">
        <v>4.2553191489361701</v>
      </c>
      <c r="AA31" s="144">
        <v>4.2553191489361701</v>
      </c>
      <c r="AB31" s="144">
        <v>3.1914893617021276</v>
      </c>
      <c r="AC31" s="144">
        <v>8.5106382978723403</v>
      </c>
    </row>
    <row r="32" spans="1:29" x14ac:dyDescent="0.2">
      <c r="A32" s="142" t="s">
        <v>30</v>
      </c>
      <c r="B32" s="143">
        <v>144</v>
      </c>
      <c r="C32" s="143">
        <v>54</v>
      </c>
      <c r="D32" s="143">
        <v>4</v>
      </c>
      <c r="E32" s="143">
        <v>27</v>
      </c>
      <c r="F32" s="143">
        <v>2</v>
      </c>
      <c r="G32" s="143">
        <v>3</v>
      </c>
      <c r="H32" s="143">
        <v>1</v>
      </c>
      <c r="I32" s="143">
        <v>2</v>
      </c>
      <c r="J32" s="143">
        <v>1</v>
      </c>
      <c r="K32" s="143">
        <v>0</v>
      </c>
      <c r="L32" s="143">
        <v>2</v>
      </c>
      <c r="M32" s="143">
        <v>0</v>
      </c>
      <c r="N32" s="143">
        <v>2</v>
      </c>
      <c r="O32" s="143">
        <v>3</v>
      </c>
      <c r="P32" s="143">
        <v>6</v>
      </c>
      <c r="Q32" s="144">
        <v>7.4074074074074066</v>
      </c>
      <c r="R32" s="144">
        <v>50</v>
      </c>
      <c r="S32" s="144">
        <v>3.7037037037037033</v>
      </c>
      <c r="T32" s="144">
        <v>5.5555555555555554</v>
      </c>
      <c r="U32" s="144">
        <v>1.8518518518518516</v>
      </c>
      <c r="V32" s="144">
        <v>3.7037037037037033</v>
      </c>
      <c r="W32" s="144">
        <v>1.8518518518518516</v>
      </c>
      <c r="X32" s="144">
        <v>0</v>
      </c>
      <c r="Y32" s="144">
        <v>3.7037037037037033</v>
      </c>
      <c r="Z32" s="144">
        <v>0</v>
      </c>
      <c r="AA32" s="144">
        <v>3.7037037037037033</v>
      </c>
      <c r="AB32" s="144">
        <v>5.5555555555555554</v>
      </c>
      <c r="AC32" s="144">
        <v>11.111111111111111</v>
      </c>
    </row>
    <row r="33" spans="1:29" x14ac:dyDescent="0.2">
      <c r="A33" s="142" t="s">
        <v>31</v>
      </c>
      <c r="B33" s="143">
        <v>221</v>
      </c>
      <c r="C33" s="143">
        <v>112</v>
      </c>
      <c r="D33" s="143">
        <v>8</v>
      </c>
      <c r="E33" s="143">
        <v>44</v>
      </c>
      <c r="F33" s="143">
        <v>5</v>
      </c>
      <c r="G33" s="143">
        <v>13</v>
      </c>
      <c r="H33" s="143">
        <v>7</v>
      </c>
      <c r="I33" s="143">
        <v>1</v>
      </c>
      <c r="J33" s="143">
        <v>0</v>
      </c>
      <c r="K33" s="143">
        <v>2</v>
      </c>
      <c r="L33" s="143">
        <v>5</v>
      </c>
      <c r="M33" s="143">
        <v>4</v>
      </c>
      <c r="N33" s="143">
        <v>3</v>
      </c>
      <c r="O33" s="143">
        <v>6</v>
      </c>
      <c r="P33" s="143">
        <v>12</v>
      </c>
      <c r="Q33" s="144">
        <v>7.1428571428571423</v>
      </c>
      <c r="R33" s="144">
        <v>39.285714285714285</v>
      </c>
      <c r="S33" s="144">
        <v>4.4642857142857144</v>
      </c>
      <c r="T33" s="144">
        <v>11.607142857142858</v>
      </c>
      <c r="U33" s="144">
        <v>6.25</v>
      </c>
      <c r="V33" s="144">
        <v>0.89285714285714279</v>
      </c>
      <c r="W33" s="144">
        <v>0</v>
      </c>
      <c r="X33" s="144">
        <v>1.7857142857142856</v>
      </c>
      <c r="Y33" s="144">
        <v>4.4642857142857144</v>
      </c>
      <c r="Z33" s="144">
        <v>3.5714285714285712</v>
      </c>
      <c r="AA33" s="144">
        <v>2.6785714285714284</v>
      </c>
      <c r="AB33" s="144">
        <v>5.3571428571428568</v>
      </c>
      <c r="AC33" s="144">
        <v>10.714285714285714</v>
      </c>
    </row>
    <row r="34" spans="1:29" x14ac:dyDescent="0.2">
      <c r="A34" s="142" t="s">
        <v>32</v>
      </c>
      <c r="B34" s="143">
        <v>215</v>
      </c>
      <c r="C34" s="143">
        <v>104</v>
      </c>
      <c r="D34" s="143">
        <v>1</v>
      </c>
      <c r="E34" s="143">
        <v>49</v>
      </c>
      <c r="F34" s="143">
        <v>4</v>
      </c>
      <c r="G34" s="143">
        <v>8</v>
      </c>
      <c r="H34" s="143">
        <v>6</v>
      </c>
      <c r="I34" s="143">
        <v>1</v>
      </c>
      <c r="J34" s="143">
        <v>2</v>
      </c>
      <c r="K34" s="143">
        <v>2</v>
      </c>
      <c r="L34" s="143">
        <v>5</v>
      </c>
      <c r="M34" s="143">
        <v>2</v>
      </c>
      <c r="N34" s="143">
        <v>2</v>
      </c>
      <c r="O34" s="143">
        <v>8</v>
      </c>
      <c r="P34" s="143">
        <v>10</v>
      </c>
      <c r="Q34" s="144">
        <v>0.96153846153846156</v>
      </c>
      <c r="R34" s="144">
        <v>47.115384615384613</v>
      </c>
      <c r="S34" s="144">
        <v>3.8461538461538463</v>
      </c>
      <c r="T34" s="144">
        <v>7.6923076923076925</v>
      </c>
      <c r="U34" s="144">
        <v>5.7692307692307692</v>
      </c>
      <c r="V34" s="144">
        <v>0.96153846153846156</v>
      </c>
      <c r="W34" s="144">
        <v>1.9230769230769231</v>
      </c>
      <c r="X34" s="144">
        <v>1.9230769230769231</v>
      </c>
      <c r="Y34" s="144">
        <v>4.8076923076923084</v>
      </c>
      <c r="Z34" s="144">
        <v>1.9230769230769231</v>
      </c>
      <c r="AA34" s="144">
        <v>1.9230769230769231</v>
      </c>
      <c r="AB34" s="144">
        <v>7.6923076923076925</v>
      </c>
      <c r="AC34" s="144">
        <v>9.6153846153846168</v>
      </c>
    </row>
    <row r="35" spans="1:29" x14ac:dyDescent="0.2">
      <c r="A35" s="142" t="s">
        <v>33</v>
      </c>
      <c r="B35" s="143">
        <v>248</v>
      </c>
      <c r="C35" s="143">
        <v>119</v>
      </c>
      <c r="D35" s="143">
        <v>5</v>
      </c>
      <c r="E35" s="143">
        <v>46</v>
      </c>
      <c r="F35" s="143">
        <v>6</v>
      </c>
      <c r="G35" s="143">
        <v>11</v>
      </c>
      <c r="H35" s="143">
        <v>9</v>
      </c>
      <c r="I35" s="143">
        <v>3</v>
      </c>
      <c r="J35" s="143">
        <v>0</v>
      </c>
      <c r="K35" s="143">
        <v>3</v>
      </c>
      <c r="L35" s="143">
        <v>4</v>
      </c>
      <c r="M35" s="143">
        <v>3</v>
      </c>
      <c r="N35" s="143">
        <v>3</v>
      </c>
      <c r="O35" s="143">
        <v>5</v>
      </c>
      <c r="P35" s="143">
        <v>20</v>
      </c>
      <c r="Q35" s="144">
        <v>4.2016806722689077</v>
      </c>
      <c r="R35" s="144">
        <v>38.655462184873954</v>
      </c>
      <c r="S35" s="144">
        <v>5.0420168067226889</v>
      </c>
      <c r="T35" s="144">
        <v>9.2436974789915975</v>
      </c>
      <c r="U35" s="144">
        <v>7.5630252100840334</v>
      </c>
      <c r="V35" s="144">
        <v>2.5210084033613445</v>
      </c>
      <c r="W35" s="144">
        <v>0</v>
      </c>
      <c r="X35" s="144">
        <v>2.5210084033613445</v>
      </c>
      <c r="Y35" s="144">
        <v>3.3613445378151261</v>
      </c>
      <c r="Z35" s="144">
        <v>2.5210084033613445</v>
      </c>
      <c r="AA35" s="144">
        <v>2.5210084033613445</v>
      </c>
      <c r="AB35" s="144">
        <v>4.2016806722689077</v>
      </c>
      <c r="AC35" s="144">
        <v>16.806722689075631</v>
      </c>
    </row>
    <row r="36" spans="1:29" x14ac:dyDescent="0.2">
      <c r="A36" s="142" t="s">
        <v>34</v>
      </c>
      <c r="B36" s="143">
        <v>109</v>
      </c>
      <c r="C36" s="143">
        <v>45</v>
      </c>
      <c r="D36" s="143">
        <v>8</v>
      </c>
      <c r="E36" s="143">
        <v>13</v>
      </c>
      <c r="F36" s="143">
        <v>2</v>
      </c>
      <c r="G36" s="143">
        <v>6</v>
      </c>
      <c r="H36" s="143">
        <v>2</v>
      </c>
      <c r="I36" s="143">
        <v>1</v>
      </c>
      <c r="J36" s="143">
        <v>1</v>
      </c>
      <c r="K36" s="143">
        <v>1</v>
      </c>
      <c r="L36" s="143">
        <v>1</v>
      </c>
      <c r="M36" s="143">
        <v>2</v>
      </c>
      <c r="N36" s="143">
        <v>1</v>
      </c>
      <c r="O36" s="143">
        <v>2</v>
      </c>
      <c r="P36" s="143">
        <v>4</v>
      </c>
      <c r="Q36" s="144">
        <v>17.777777777777779</v>
      </c>
      <c r="R36" s="144">
        <v>28.888888888888886</v>
      </c>
      <c r="S36" s="144">
        <v>4.4444444444444446</v>
      </c>
      <c r="T36" s="144">
        <v>13.333333333333334</v>
      </c>
      <c r="U36" s="144">
        <v>4.4444444444444446</v>
      </c>
      <c r="V36" s="144">
        <v>2.2222222222222223</v>
      </c>
      <c r="W36" s="144">
        <v>2.2222222222222223</v>
      </c>
      <c r="X36" s="144">
        <v>2.2222222222222223</v>
      </c>
      <c r="Y36" s="144">
        <v>2.2222222222222223</v>
      </c>
      <c r="Z36" s="144">
        <v>4.4444444444444446</v>
      </c>
      <c r="AA36" s="144">
        <v>2.2222222222222223</v>
      </c>
      <c r="AB36" s="144">
        <v>4.4444444444444446</v>
      </c>
      <c r="AC36" s="144">
        <v>8.8888888888888893</v>
      </c>
    </row>
    <row r="37" spans="1:29" x14ac:dyDescent="0.2">
      <c r="A37" s="142" t="s">
        <v>35</v>
      </c>
      <c r="B37" s="143">
        <v>2413</v>
      </c>
      <c r="C37" s="143">
        <v>1045</v>
      </c>
      <c r="D37" s="143">
        <v>63</v>
      </c>
      <c r="E37" s="143">
        <v>351</v>
      </c>
      <c r="F37" s="143">
        <v>33</v>
      </c>
      <c r="G37" s="143">
        <v>97</v>
      </c>
      <c r="H37" s="143">
        <v>58</v>
      </c>
      <c r="I37" s="143">
        <v>37</v>
      </c>
      <c r="J37" s="143">
        <v>11</v>
      </c>
      <c r="K37" s="143">
        <v>23</v>
      </c>
      <c r="L37" s="143">
        <v>41</v>
      </c>
      <c r="M37" s="143">
        <v>39</v>
      </c>
      <c r="N37" s="143">
        <v>47</v>
      </c>
      <c r="O37" s="143">
        <v>49</v>
      </c>
      <c r="P37" s="143">
        <v>168</v>
      </c>
      <c r="Q37" s="144">
        <v>6.0287081339712918</v>
      </c>
      <c r="R37" s="144">
        <v>33.588516746411486</v>
      </c>
      <c r="S37" s="144">
        <v>3.1578947368421053</v>
      </c>
      <c r="T37" s="144">
        <v>9.2822966507177025</v>
      </c>
      <c r="U37" s="144">
        <v>5.5502392344497604</v>
      </c>
      <c r="V37" s="144">
        <v>3.5406698564593304</v>
      </c>
      <c r="W37" s="144">
        <v>1.0526315789473684</v>
      </c>
      <c r="X37" s="144">
        <v>2.200956937799043</v>
      </c>
      <c r="Y37" s="144">
        <v>3.9234449760765551</v>
      </c>
      <c r="Z37" s="144">
        <v>3.732057416267943</v>
      </c>
      <c r="AA37" s="144">
        <v>4.4976076555023923</v>
      </c>
      <c r="AB37" s="144">
        <v>4.6889952153110048</v>
      </c>
      <c r="AC37" s="144">
        <v>16.076555023923444</v>
      </c>
    </row>
    <row r="38" spans="1:29" x14ac:dyDescent="0.2">
      <c r="A38" s="142" t="s">
        <v>36</v>
      </c>
      <c r="B38" s="143">
        <v>97</v>
      </c>
      <c r="C38" s="143">
        <v>48</v>
      </c>
      <c r="D38" s="143">
        <v>4</v>
      </c>
      <c r="E38" s="143">
        <v>8</v>
      </c>
      <c r="F38" s="143">
        <v>5</v>
      </c>
      <c r="G38" s="143">
        <v>6</v>
      </c>
      <c r="H38" s="143">
        <v>2</v>
      </c>
      <c r="I38" s="143">
        <v>3</v>
      </c>
      <c r="J38" s="143">
        <v>1</v>
      </c>
      <c r="K38" s="143">
        <v>1</v>
      </c>
      <c r="L38" s="143">
        <v>2</v>
      </c>
      <c r="M38" s="143">
        <v>4</v>
      </c>
      <c r="N38" s="143">
        <v>3</v>
      </c>
      <c r="O38" s="143">
        <v>5</v>
      </c>
      <c r="P38" s="143">
        <v>1</v>
      </c>
      <c r="Q38" s="144">
        <v>8.3333333333333321</v>
      </c>
      <c r="R38" s="144">
        <v>16.666666666666664</v>
      </c>
      <c r="S38" s="144">
        <v>10.416666666666668</v>
      </c>
      <c r="T38" s="144">
        <v>12.5</v>
      </c>
      <c r="U38" s="144">
        <v>4.1666666666666661</v>
      </c>
      <c r="V38" s="144">
        <v>6.25</v>
      </c>
      <c r="W38" s="144">
        <v>2.083333333333333</v>
      </c>
      <c r="X38" s="144">
        <v>2.083333333333333</v>
      </c>
      <c r="Y38" s="144">
        <v>4.1666666666666661</v>
      </c>
      <c r="Z38" s="144">
        <v>8.3333333333333321</v>
      </c>
      <c r="AA38" s="144">
        <v>6.25</v>
      </c>
      <c r="AB38" s="144">
        <v>10.416666666666668</v>
      </c>
      <c r="AC38" s="144">
        <v>2.083333333333333</v>
      </c>
    </row>
    <row r="39" spans="1:29" x14ac:dyDescent="0.2">
      <c r="A39" s="142" t="s">
        <v>37</v>
      </c>
      <c r="B39" s="143">
        <v>100</v>
      </c>
      <c r="C39" s="143">
        <v>42</v>
      </c>
      <c r="D39" s="143">
        <v>3</v>
      </c>
      <c r="E39" s="143">
        <v>10</v>
      </c>
      <c r="F39" s="143">
        <v>1</v>
      </c>
      <c r="G39" s="143">
        <v>1</v>
      </c>
      <c r="H39" s="143">
        <v>1</v>
      </c>
      <c r="I39" s="143">
        <v>3</v>
      </c>
      <c r="J39" s="143">
        <v>1</v>
      </c>
      <c r="K39" s="143">
        <v>0</v>
      </c>
      <c r="L39" s="143">
        <v>5</v>
      </c>
      <c r="M39" s="143">
        <v>3</v>
      </c>
      <c r="N39" s="143">
        <v>2</v>
      </c>
      <c r="O39" s="143">
        <v>5</v>
      </c>
      <c r="P39" s="143">
        <v>6</v>
      </c>
      <c r="Q39" s="144">
        <v>7.1428571428571423</v>
      </c>
      <c r="R39" s="144">
        <v>23.809523809523807</v>
      </c>
      <c r="S39" s="144">
        <v>2.3809523809523809</v>
      </c>
      <c r="T39" s="144">
        <v>2.3809523809523809</v>
      </c>
      <c r="U39" s="144">
        <v>2.3809523809523809</v>
      </c>
      <c r="V39" s="144">
        <v>7.1428571428571423</v>
      </c>
      <c r="W39" s="144">
        <v>2.3809523809523809</v>
      </c>
      <c r="X39" s="144">
        <v>0</v>
      </c>
      <c r="Y39" s="144">
        <v>11.904761904761903</v>
      </c>
      <c r="Z39" s="144">
        <v>7.1428571428571423</v>
      </c>
      <c r="AA39" s="144">
        <v>4.7619047619047619</v>
      </c>
      <c r="AB39" s="144">
        <v>11.904761904761903</v>
      </c>
      <c r="AC39" s="144">
        <v>14.285714285714285</v>
      </c>
    </row>
    <row r="40" spans="1:29" x14ac:dyDescent="0.2">
      <c r="A40" s="142" t="s">
        <v>38</v>
      </c>
      <c r="B40" s="143">
        <v>14472</v>
      </c>
      <c r="C40" s="143">
        <v>6399</v>
      </c>
      <c r="D40" s="143">
        <v>75</v>
      </c>
      <c r="E40" s="143">
        <v>2167</v>
      </c>
      <c r="F40" s="143">
        <v>294</v>
      </c>
      <c r="G40" s="143">
        <v>634</v>
      </c>
      <c r="H40" s="143">
        <v>318</v>
      </c>
      <c r="I40" s="143">
        <v>186</v>
      </c>
      <c r="J40" s="143">
        <v>96</v>
      </c>
      <c r="K40" s="143">
        <v>133</v>
      </c>
      <c r="L40" s="143">
        <v>409</v>
      </c>
      <c r="M40" s="143">
        <v>202</v>
      </c>
      <c r="N40" s="143">
        <v>421</v>
      </c>
      <c r="O40" s="143">
        <v>418</v>
      </c>
      <c r="P40" s="143">
        <v>809</v>
      </c>
      <c r="Q40" s="144">
        <v>1.1720581340834506</v>
      </c>
      <c r="R40" s="144">
        <v>33.86466635411783</v>
      </c>
      <c r="S40" s="144">
        <v>4.5944678856071262</v>
      </c>
      <c r="T40" s="144">
        <v>9.9077980934521008</v>
      </c>
      <c r="U40" s="144">
        <v>4.9695264885138304</v>
      </c>
      <c r="V40" s="144">
        <v>2.9067041725269571</v>
      </c>
      <c r="W40" s="144">
        <v>1.5002344116268167</v>
      </c>
      <c r="X40" s="144">
        <v>2.0784497577746524</v>
      </c>
      <c r="Y40" s="144">
        <v>6.3916236912017501</v>
      </c>
      <c r="Z40" s="144">
        <v>3.1567432411314265</v>
      </c>
      <c r="AA40" s="144">
        <v>6.5791529926551018</v>
      </c>
      <c r="AB40" s="144">
        <v>6.5322706672917645</v>
      </c>
      <c r="AC40" s="144">
        <v>12.642600406313488</v>
      </c>
    </row>
    <row r="41" spans="1:29" x14ac:dyDescent="0.2">
      <c r="A41" s="142" t="s">
        <v>39</v>
      </c>
      <c r="B41" s="143">
        <v>586</v>
      </c>
      <c r="C41" s="143">
        <v>281</v>
      </c>
      <c r="D41" s="143">
        <v>6</v>
      </c>
      <c r="E41" s="143">
        <v>114</v>
      </c>
      <c r="F41" s="143">
        <v>21</v>
      </c>
      <c r="G41" s="143">
        <v>21</v>
      </c>
      <c r="H41" s="143">
        <v>16</v>
      </c>
      <c r="I41" s="143">
        <v>6</v>
      </c>
      <c r="J41" s="143">
        <v>5</v>
      </c>
      <c r="K41" s="143">
        <v>1</v>
      </c>
      <c r="L41" s="143">
        <v>15</v>
      </c>
      <c r="M41" s="143">
        <v>9</v>
      </c>
      <c r="N41" s="143">
        <v>22</v>
      </c>
      <c r="O41" s="143">
        <v>12</v>
      </c>
      <c r="P41" s="143">
        <v>29</v>
      </c>
      <c r="Q41" s="144">
        <v>2.1352313167259789</v>
      </c>
      <c r="R41" s="144">
        <v>40.569395017793596</v>
      </c>
      <c r="S41" s="144">
        <v>7.4733096085409247</v>
      </c>
      <c r="T41" s="144">
        <v>7.4733096085409247</v>
      </c>
      <c r="U41" s="144">
        <v>5.6939501779359425</v>
      </c>
      <c r="V41" s="144">
        <v>2.1352313167259789</v>
      </c>
      <c r="W41" s="144">
        <v>1.7793594306049825</v>
      </c>
      <c r="X41" s="144">
        <v>0.35587188612099641</v>
      </c>
      <c r="Y41" s="144">
        <v>5.3380782918149468</v>
      </c>
      <c r="Z41" s="144">
        <v>3.2028469750889679</v>
      </c>
      <c r="AA41" s="144">
        <v>7.8291814946619214</v>
      </c>
      <c r="AB41" s="144">
        <v>4.2704626334519578</v>
      </c>
      <c r="AC41" s="144">
        <v>10.320284697508896</v>
      </c>
    </row>
    <row r="42" spans="1:29" x14ac:dyDescent="0.2">
      <c r="A42" s="142" t="s">
        <v>40</v>
      </c>
      <c r="B42" s="143">
        <v>394</v>
      </c>
      <c r="C42" s="143">
        <v>180</v>
      </c>
      <c r="D42" s="143">
        <v>17</v>
      </c>
      <c r="E42" s="143">
        <v>64</v>
      </c>
      <c r="F42" s="143">
        <v>14</v>
      </c>
      <c r="G42" s="143">
        <v>16</v>
      </c>
      <c r="H42" s="143">
        <v>12</v>
      </c>
      <c r="I42" s="143">
        <v>8</v>
      </c>
      <c r="J42" s="143">
        <v>2</v>
      </c>
      <c r="K42" s="143">
        <v>1</v>
      </c>
      <c r="L42" s="143">
        <v>10</v>
      </c>
      <c r="M42" s="143">
        <v>6</v>
      </c>
      <c r="N42" s="143">
        <v>3</v>
      </c>
      <c r="O42" s="143">
        <v>4</v>
      </c>
      <c r="P42" s="143">
        <v>19</v>
      </c>
      <c r="Q42" s="144">
        <v>9.4444444444444446</v>
      </c>
      <c r="R42" s="144">
        <v>35.555555555555557</v>
      </c>
      <c r="S42" s="144">
        <v>7.7777777777777777</v>
      </c>
      <c r="T42" s="144">
        <v>8.8888888888888893</v>
      </c>
      <c r="U42" s="144">
        <v>6.666666666666667</v>
      </c>
      <c r="V42" s="144">
        <v>4.4444444444444446</v>
      </c>
      <c r="W42" s="144">
        <v>1.1111111111111112</v>
      </c>
      <c r="X42" s="144">
        <v>0.55555555555555558</v>
      </c>
      <c r="Y42" s="144">
        <v>5.5555555555555554</v>
      </c>
      <c r="Z42" s="144">
        <v>3.3333333333333335</v>
      </c>
      <c r="AA42" s="144">
        <v>1.6666666666666667</v>
      </c>
      <c r="AB42" s="144">
        <v>2.2222222222222223</v>
      </c>
      <c r="AC42" s="144">
        <v>10.555555555555555</v>
      </c>
    </row>
    <row r="43" spans="1:29" x14ac:dyDescent="0.2">
      <c r="A43" s="142" t="s">
        <v>41</v>
      </c>
      <c r="B43" s="143">
        <v>1265</v>
      </c>
      <c r="C43" s="143">
        <v>588</v>
      </c>
      <c r="D43" s="143">
        <v>26</v>
      </c>
      <c r="E43" s="143">
        <v>206</v>
      </c>
      <c r="F43" s="143">
        <v>30</v>
      </c>
      <c r="G43" s="143">
        <v>65</v>
      </c>
      <c r="H43" s="143">
        <v>37</v>
      </c>
      <c r="I43" s="143">
        <v>19</v>
      </c>
      <c r="J43" s="143">
        <v>5</v>
      </c>
      <c r="K43" s="143">
        <v>7</v>
      </c>
      <c r="L43" s="143">
        <v>34</v>
      </c>
      <c r="M43" s="143">
        <v>21</v>
      </c>
      <c r="N43" s="143">
        <v>21</v>
      </c>
      <c r="O43" s="143">
        <v>43</v>
      </c>
      <c r="P43" s="143">
        <v>63</v>
      </c>
      <c r="Q43" s="144">
        <v>4.4217687074829932</v>
      </c>
      <c r="R43" s="144">
        <v>35.034013605442176</v>
      </c>
      <c r="S43" s="144">
        <v>5.1020408163265305</v>
      </c>
      <c r="T43" s="144">
        <v>11.054421768707483</v>
      </c>
      <c r="U43" s="144">
        <v>6.2925170068027212</v>
      </c>
      <c r="V43" s="144">
        <v>3.231292517006803</v>
      </c>
      <c r="W43" s="144">
        <v>0.85034013605442182</v>
      </c>
      <c r="X43" s="144">
        <v>1.1904761904761905</v>
      </c>
      <c r="Y43" s="144">
        <v>5.7823129251700678</v>
      </c>
      <c r="Z43" s="144">
        <v>3.5714285714285712</v>
      </c>
      <c r="AA43" s="144">
        <v>3.5714285714285712</v>
      </c>
      <c r="AB43" s="144">
        <v>7.3129251700680271</v>
      </c>
      <c r="AC43" s="144">
        <v>10.714285714285714</v>
      </c>
    </row>
    <row r="44" spans="1:29" x14ac:dyDescent="0.2">
      <c r="A44" s="152" t="s">
        <v>70</v>
      </c>
      <c r="B44" s="153">
        <v>40909</v>
      </c>
      <c r="C44" s="153">
        <v>18364</v>
      </c>
      <c r="D44" s="153">
        <v>671</v>
      </c>
      <c r="E44" s="153">
        <v>6591</v>
      </c>
      <c r="F44" s="153">
        <v>914</v>
      </c>
      <c r="G44" s="153">
        <v>1803</v>
      </c>
      <c r="H44" s="153">
        <v>1024</v>
      </c>
      <c r="I44" s="153">
        <v>482</v>
      </c>
      <c r="J44" s="153">
        <v>227</v>
      </c>
      <c r="K44" s="153">
        <v>290</v>
      </c>
      <c r="L44" s="153">
        <v>1010</v>
      </c>
      <c r="M44" s="153">
        <v>649</v>
      </c>
      <c r="N44" s="153">
        <v>993</v>
      </c>
      <c r="O44" s="153">
        <v>1046</v>
      </c>
      <c r="P44" s="153">
        <v>2177</v>
      </c>
      <c r="Q44" s="154">
        <v>3.6538880418209541</v>
      </c>
      <c r="R44" s="154">
        <v>35.890873448050527</v>
      </c>
      <c r="S44" s="154">
        <v>4.9771291657590941</v>
      </c>
      <c r="T44" s="154">
        <v>9.8181224134175551</v>
      </c>
      <c r="U44" s="154">
        <v>5.5761272054018738</v>
      </c>
      <c r="V44" s="154">
        <v>2.6247005009801785</v>
      </c>
      <c r="W44" s="154">
        <v>1.2361141363537356</v>
      </c>
      <c r="X44" s="154">
        <v>1.5791766499673274</v>
      </c>
      <c r="Y44" s="154">
        <v>5.4998910912655194</v>
      </c>
      <c r="Z44" s="154">
        <v>3.5340884338923981</v>
      </c>
      <c r="AA44" s="154">
        <v>5.4073186669570905</v>
      </c>
      <c r="AB44" s="154">
        <v>5.6959268133304288</v>
      </c>
      <c r="AC44" s="154">
        <v>11.854715748203006</v>
      </c>
    </row>
    <row r="45" spans="1:29" x14ac:dyDescent="0.2">
      <c r="A45" s="127" t="s">
        <v>71</v>
      </c>
      <c r="B45" s="150">
        <v>17791</v>
      </c>
      <c r="C45" s="150">
        <v>7872</v>
      </c>
      <c r="D45" s="150">
        <v>162</v>
      </c>
      <c r="E45" s="150">
        <v>2709</v>
      </c>
      <c r="F45" s="150">
        <v>383</v>
      </c>
      <c r="G45" s="150">
        <v>756</v>
      </c>
      <c r="H45" s="150">
        <v>403</v>
      </c>
      <c r="I45" s="150">
        <v>233</v>
      </c>
      <c r="J45" s="150">
        <v>115</v>
      </c>
      <c r="K45" s="150">
        <v>147</v>
      </c>
      <c r="L45" s="150">
        <v>477</v>
      </c>
      <c r="M45" s="150">
        <v>252</v>
      </c>
      <c r="N45" s="150">
        <v>490</v>
      </c>
      <c r="O45" s="150">
        <v>485</v>
      </c>
      <c r="P45" s="150">
        <v>983</v>
      </c>
      <c r="Q45" s="151">
        <v>2.0579268292682928</v>
      </c>
      <c r="R45" s="151">
        <v>34.413109756097562</v>
      </c>
      <c r="S45" s="151">
        <v>4.8653455284552845</v>
      </c>
      <c r="T45" s="151">
        <v>9.6036585365853657</v>
      </c>
      <c r="U45" s="151">
        <v>5.1194105691056908</v>
      </c>
      <c r="V45" s="151">
        <v>2.9598577235772359</v>
      </c>
      <c r="W45" s="151">
        <v>1.4608739837398375</v>
      </c>
      <c r="X45" s="151">
        <v>1.8673780487804876</v>
      </c>
      <c r="Y45" s="151">
        <v>6.0594512195121952</v>
      </c>
      <c r="Z45" s="151">
        <v>3.2012195121951219</v>
      </c>
      <c r="AA45" s="151">
        <v>6.2245934959349594</v>
      </c>
      <c r="AB45" s="151">
        <v>6.1610772357723578</v>
      </c>
      <c r="AC45" s="151">
        <v>12.487296747967481</v>
      </c>
    </row>
    <row r="46" spans="1:29" x14ac:dyDescent="0.2">
      <c r="A46" s="127" t="s">
        <v>72</v>
      </c>
      <c r="B46" s="150">
        <v>18833</v>
      </c>
      <c r="C46" s="150">
        <v>8630</v>
      </c>
      <c r="D46" s="150">
        <v>365</v>
      </c>
      <c r="E46" s="150">
        <v>3255</v>
      </c>
      <c r="F46" s="150">
        <v>447</v>
      </c>
      <c r="G46" s="150">
        <v>877</v>
      </c>
      <c r="H46" s="150">
        <v>512</v>
      </c>
      <c r="I46" s="150">
        <v>191</v>
      </c>
      <c r="J46" s="150">
        <v>93</v>
      </c>
      <c r="K46" s="150">
        <v>110</v>
      </c>
      <c r="L46" s="150">
        <v>456</v>
      </c>
      <c r="M46" s="150">
        <v>330</v>
      </c>
      <c r="N46" s="150">
        <v>430</v>
      </c>
      <c r="O46" s="150">
        <v>475</v>
      </c>
      <c r="P46" s="150">
        <v>925</v>
      </c>
      <c r="Q46" s="151">
        <v>4.2294322132097335</v>
      </c>
      <c r="R46" s="151">
        <v>37.717265353418306</v>
      </c>
      <c r="S46" s="151">
        <v>5.1796060254924683</v>
      </c>
      <c r="T46" s="151">
        <v>10.162224797219004</v>
      </c>
      <c r="U46" s="151">
        <v>5.9327925840092703</v>
      </c>
      <c r="V46" s="151">
        <v>2.2132097334878331</v>
      </c>
      <c r="W46" s="151">
        <v>1.0776361529548089</v>
      </c>
      <c r="X46" s="151">
        <v>1.2746234067207416</v>
      </c>
      <c r="Y46" s="151">
        <v>5.2838933951332558</v>
      </c>
      <c r="Z46" s="151">
        <v>3.8238702201622248</v>
      </c>
      <c r="AA46" s="151">
        <v>4.9826187717265356</v>
      </c>
      <c r="AB46" s="151">
        <v>5.5040556199304751</v>
      </c>
      <c r="AC46" s="151">
        <v>10.718424101969873</v>
      </c>
    </row>
    <row r="47" spans="1:29" x14ac:dyDescent="0.2">
      <c r="A47" s="127" t="s">
        <v>73</v>
      </c>
      <c r="B47" s="150">
        <v>4285</v>
      </c>
      <c r="C47" s="150">
        <v>1862</v>
      </c>
      <c r="D47" s="150">
        <v>144</v>
      </c>
      <c r="E47" s="150">
        <v>627</v>
      </c>
      <c r="F47" s="150">
        <v>84</v>
      </c>
      <c r="G47" s="150">
        <v>170</v>
      </c>
      <c r="H47" s="150">
        <v>109</v>
      </c>
      <c r="I47" s="150">
        <v>58</v>
      </c>
      <c r="J47" s="150">
        <v>19</v>
      </c>
      <c r="K47" s="150">
        <v>33</v>
      </c>
      <c r="L47" s="150">
        <v>77</v>
      </c>
      <c r="M47" s="150">
        <v>67</v>
      </c>
      <c r="N47" s="150">
        <v>73</v>
      </c>
      <c r="O47" s="150">
        <v>86</v>
      </c>
      <c r="P47" s="150">
        <v>269</v>
      </c>
      <c r="Q47" s="151">
        <v>7.7336197636949517</v>
      </c>
      <c r="R47" s="151">
        <v>33.673469387755098</v>
      </c>
      <c r="S47" s="151">
        <v>4.5112781954887211</v>
      </c>
      <c r="T47" s="151">
        <v>9.1299677765843175</v>
      </c>
      <c r="U47" s="151">
        <v>5.853920515574651</v>
      </c>
      <c r="V47" s="151">
        <v>3.1149301825993554</v>
      </c>
      <c r="W47" s="151">
        <v>1.0204081632653061</v>
      </c>
      <c r="X47" s="151">
        <v>1.7722878625134264</v>
      </c>
      <c r="Y47" s="151">
        <v>4.1353383458646613</v>
      </c>
      <c r="Z47" s="151">
        <v>3.5982814178302904</v>
      </c>
      <c r="AA47" s="151">
        <v>3.920515574650913</v>
      </c>
      <c r="AB47" s="151">
        <v>4.6186895810955964</v>
      </c>
      <c r="AC47" s="151">
        <v>14.446831364124597</v>
      </c>
    </row>
    <row r="48" spans="1:29" x14ac:dyDescent="0.2">
      <c r="A48" s="155" t="s">
        <v>45</v>
      </c>
      <c r="B48" s="156">
        <v>10436560</v>
      </c>
      <c r="C48" s="156">
        <v>4580714</v>
      </c>
      <c r="D48" s="156">
        <v>124284</v>
      </c>
      <c r="E48" s="156">
        <v>1161216</v>
      </c>
      <c r="F48" s="156">
        <v>313662</v>
      </c>
      <c r="G48" s="156">
        <v>466324</v>
      </c>
      <c r="H48" s="156">
        <v>257645</v>
      </c>
      <c r="I48" s="156">
        <v>144136</v>
      </c>
      <c r="J48" s="156">
        <v>136119</v>
      </c>
      <c r="K48" s="156">
        <v>112816</v>
      </c>
      <c r="L48" s="156">
        <v>357124</v>
      </c>
      <c r="M48" s="156">
        <v>269797</v>
      </c>
      <c r="N48" s="156">
        <v>276436</v>
      </c>
      <c r="O48" s="156">
        <v>296681</v>
      </c>
      <c r="P48" s="156">
        <v>510987</v>
      </c>
      <c r="Q48" s="157">
        <v>2.7132014790707299</v>
      </c>
      <c r="R48" s="157">
        <v>25.350109175119862</v>
      </c>
      <c r="S48" s="157">
        <v>6.847447799622504</v>
      </c>
      <c r="T48" s="157">
        <v>10.180159686895973</v>
      </c>
      <c r="U48" s="157">
        <v>5.6245598393612877</v>
      </c>
      <c r="V48" s="157">
        <v>3.1465836985238549</v>
      </c>
      <c r="W48" s="157">
        <v>2.9715673146151449</v>
      </c>
      <c r="X48" s="157">
        <v>2.4628474949538437</v>
      </c>
      <c r="Y48" s="157">
        <v>7.7962518506940182</v>
      </c>
      <c r="Z48" s="157">
        <v>5.8898459934411971</v>
      </c>
      <c r="AA48" s="157">
        <v>6.0347797308454538</v>
      </c>
      <c r="AB48" s="157">
        <v>6.4767413988299642</v>
      </c>
      <c r="AC48" s="157">
        <v>11.155182358034141</v>
      </c>
    </row>
    <row r="49" spans="1:29" x14ac:dyDescent="0.2">
      <c r="A49" s="147" t="s">
        <v>43</v>
      </c>
      <c r="B49" s="148">
        <v>432439</v>
      </c>
      <c r="C49" s="148">
        <v>185944</v>
      </c>
      <c r="D49" s="148">
        <v>3405</v>
      </c>
      <c r="E49" s="148">
        <v>58932</v>
      </c>
      <c r="F49" s="148">
        <v>12010</v>
      </c>
      <c r="G49" s="148">
        <v>17191</v>
      </c>
      <c r="H49" s="148">
        <v>8856</v>
      </c>
      <c r="I49" s="148">
        <v>5538</v>
      </c>
      <c r="J49" s="148">
        <v>3098</v>
      </c>
      <c r="K49" s="148">
        <v>3709</v>
      </c>
      <c r="L49" s="148">
        <v>11123</v>
      </c>
      <c r="M49" s="148">
        <v>10273</v>
      </c>
      <c r="N49" s="148">
        <v>10897</v>
      </c>
      <c r="O49" s="148">
        <v>10737</v>
      </c>
      <c r="P49" s="148">
        <v>24509</v>
      </c>
      <c r="Q49" s="149">
        <v>1.8311964892655852</v>
      </c>
      <c r="R49" s="149">
        <v>31.693413070601899</v>
      </c>
      <c r="S49" s="149">
        <v>6.4589338725637822</v>
      </c>
      <c r="T49" s="149">
        <v>9.2452566364066602</v>
      </c>
      <c r="U49" s="149">
        <v>4.7627242610678486</v>
      </c>
      <c r="V49" s="149">
        <v>2.9783160521447321</v>
      </c>
      <c r="W49" s="149">
        <v>1.6660930172525061</v>
      </c>
      <c r="X49" s="149">
        <v>1.9946865723013381</v>
      </c>
      <c r="Y49" s="149">
        <v>5.9819085316009124</v>
      </c>
      <c r="Z49" s="149">
        <v>5.5247816546917345</v>
      </c>
      <c r="AA49" s="149">
        <v>5.8603665619756491</v>
      </c>
      <c r="AB49" s="149">
        <v>5.7743191498515678</v>
      </c>
      <c r="AC49" s="149">
        <v>13.180850148431785</v>
      </c>
    </row>
    <row r="50" spans="1:29" x14ac:dyDescent="0.2">
      <c r="A50" s="158" t="s">
        <v>42</v>
      </c>
      <c r="B50" s="159">
        <v>1289211</v>
      </c>
      <c r="C50" s="159">
        <v>587539</v>
      </c>
      <c r="D50" s="159">
        <v>16530</v>
      </c>
      <c r="E50" s="159">
        <v>136071</v>
      </c>
      <c r="F50" s="159">
        <v>39278</v>
      </c>
      <c r="G50" s="159">
        <v>65774</v>
      </c>
      <c r="H50" s="159">
        <v>41908</v>
      </c>
      <c r="I50" s="159">
        <v>17908</v>
      </c>
      <c r="J50" s="159">
        <v>18773</v>
      </c>
      <c r="K50" s="159">
        <v>16590</v>
      </c>
      <c r="L50" s="159">
        <v>47750</v>
      </c>
      <c r="M50" s="159">
        <v>35288</v>
      </c>
      <c r="N50" s="159">
        <v>30348</v>
      </c>
      <c r="O50" s="159">
        <v>33256</v>
      </c>
      <c r="P50" s="159">
        <v>69290</v>
      </c>
      <c r="Q50" s="160">
        <v>2.8134302573956793</v>
      </c>
      <c r="R50" s="160">
        <v>23.159483881070024</v>
      </c>
      <c r="S50" s="160">
        <v>6.6851732395636718</v>
      </c>
      <c r="T50" s="160">
        <v>11.194831321835656</v>
      </c>
      <c r="U50" s="160">
        <v>7.1328030990283207</v>
      </c>
      <c r="V50" s="160">
        <v>3.0479678795790579</v>
      </c>
      <c r="W50" s="160">
        <v>3.1951921489467079</v>
      </c>
      <c r="X50" s="160">
        <v>2.8236423454443025</v>
      </c>
      <c r="Y50" s="160">
        <v>8.1271200720292605</v>
      </c>
      <c r="Z50" s="160">
        <v>6.0060693843302317</v>
      </c>
      <c r="AA50" s="160">
        <v>5.1652741349935924</v>
      </c>
      <c r="AB50" s="160">
        <v>5.6602200024168612</v>
      </c>
      <c r="AC50" s="160">
        <v>11.793259681484974</v>
      </c>
    </row>
    <row r="51" spans="1:29" x14ac:dyDescent="0.2">
      <c r="A51" s="158" t="s">
        <v>44</v>
      </c>
      <c r="B51" s="159">
        <v>547916</v>
      </c>
      <c r="C51" s="159">
        <v>238986</v>
      </c>
      <c r="D51" s="159">
        <v>8262</v>
      </c>
      <c r="E51" s="159">
        <v>68785</v>
      </c>
      <c r="F51" s="159">
        <v>15324</v>
      </c>
      <c r="G51" s="159">
        <v>23243</v>
      </c>
      <c r="H51" s="159">
        <v>11864</v>
      </c>
      <c r="I51" s="159">
        <v>7148</v>
      </c>
      <c r="J51" s="159">
        <v>4808</v>
      </c>
      <c r="K51" s="159">
        <v>4833</v>
      </c>
      <c r="L51" s="159">
        <v>13537</v>
      </c>
      <c r="M51" s="159">
        <v>13638</v>
      </c>
      <c r="N51" s="159">
        <v>14507</v>
      </c>
      <c r="O51" s="159">
        <v>16760</v>
      </c>
      <c r="P51" s="159">
        <v>29410</v>
      </c>
      <c r="Q51" s="160">
        <v>3.4571062740076828</v>
      </c>
      <c r="R51" s="160">
        <v>28.782020704141665</v>
      </c>
      <c r="S51" s="160">
        <v>6.4120910848334214</v>
      </c>
      <c r="T51" s="160">
        <v>9.725674307281599</v>
      </c>
      <c r="U51" s="160">
        <v>4.9643075326588164</v>
      </c>
      <c r="V51" s="160">
        <v>2.9909701823537782</v>
      </c>
      <c r="W51" s="160">
        <v>2.0118333291489878</v>
      </c>
      <c r="X51" s="160">
        <v>2.0222941929652785</v>
      </c>
      <c r="Y51" s="160">
        <v>5.6643485392449771</v>
      </c>
      <c r="Z51" s="160">
        <v>5.7066104290627901</v>
      </c>
      <c r="AA51" s="160">
        <v>6.0702300553170474</v>
      </c>
      <c r="AB51" s="160">
        <v>7.0129631024411472</v>
      </c>
      <c r="AC51" s="160">
        <v>12.306160193484137</v>
      </c>
    </row>
  </sheetData>
  <mergeCells count="4">
    <mergeCell ref="B2:B3"/>
    <mergeCell ref="C2:P2"/>
    <mergeCell ref="Q2:AC2"/>
    <mergeCell ref="A2:A3"/>
  </mergeCells>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workbookViewId="0"/>
  </sheetViews>
  <sheetFormatPr defaultRowHeight="15" x14ac:dyDescent="0.25"/>
  <cols>
    <col min="1" max="1" width="16.42578125" customWidth="1"/>
    <col min="12" max="12" width="10.42578125" customWidth="1"/>
  </cols>
  <sheetData>
    <row r="1" spans="1:12" x14ac:dyDescent="0.25">
      <c r="A1" s="176" t="s">
        <v>495</v>
      </c>
    </row>
    <row r="2" spans="1:12" ht="42.75" customHeight="1" x14ac:dyDescent="0.25">
      <c r="A2" s="227" t="s">
        <v>102</v>
      </c>
      <c r="B2" s="225" t="s">
        <v>392</v>
      </c>
      <c r="C2" s="225" t="s">
        <v>393</v>
      </c>
      <c r="D2" s="225"/>
      <c r="E2" s="225"/>
      <c r="F2" s="225" t="s">
        <v>394</v>
      </c>
      <c r="G2" s="225"/>
      <c r="H2" s="225"/>
      <c r="I2" s="225"/>
      <c r="J2" s="225"/>
      <c r="K2" s="225"/>
      <c r="L2" s="225" t="s">
        <v>395</v>
      </c>
    </row>
    <row r="3" spans="1:12" x14ac:dyDescent="0.25">
      <c r="A3" s="227"/>
      <c r="B3" s="225"/>
      <c r="C3" s="226" t="s">
        <v>152</v>
      </c>
      <c r="D3" s="225" t="s">
        <v>104</v>
      </c>
      <c r="E3" s="225"/>
      <c r="F3" s="226" t="s">
        <v>152</v>
      </c>
      <c r="G3" s="225" t="s">
        <v>104</v>
      </c>
      <c r="H3" s="225"/>
      <c r="I3" s="225"/>
      <c r="J3" s="225"/>
      <c r="K3" s="225"/>
      <c r="L3" s="225"/>
    </row>
    <row r="4" spans="1:12" ht="22.5" customHeight="1" x14ac:dyDescent="0.25">
      <c r="A4" s="227"/>
      <c r="B4" s="225"/>
      <c r="C4" s="226"/>
      <c r="D4" s="225" t="s">
        <v>396</v>
      </c>
      <c r="E4" s="225" t="s">
        <v>397</v>
      </c>
      <c r="F4" s="226"/>
      <c r="G4" s="226" t="s">
        <v>396</v>
      </c>
      <c r="H4" s="226" t="s">
        <v>398</v>
      </c>
      <c r="I4" s="226" t="s">
        <v>399</v>
      </c>
      <c r="J4" s="226" t="s">
        <v>400</v>
      </c>
      <c r="K4" s="226" t="s">
        <v>401</v>
      </c>
      <c r="L4" s="225"/>
    </row>
    <row r="5" spans="1:12" x14ac:dyDescent="0.25">
      <c r="A5" s="227"/>
      <c r="B5" s="225"/>
      <c r="C5" s="226"/>
      <c r="D5" s="225"/>
      <c r="E5" s="225"/>
      <c r="F5" s="226"/>
      <c r="G5" s="226"/>
      <c r="H5" s="226"/>
      <c r="I5" s="226"/>
      <c r="J5" s="226"/>
      <c r="K5" s="226"/>
      <c r="L5" s="225"/>
    </row>
    <row r="6" spans="1:12" x14ac:dyDescent="0.25">
      <c r="A6" s="178" t="s">
        <v>111</v>
      </c>
      <c r="B6" s="179">
        <v>22</v>
      </c>
      <c r="C6" s="179">
        <v>7</v>
      </c>
      <c r="D6" s="179" t="s">
        <v>389</v>
      </c>
      <c r="E6" s="179">
        <v>7</v>
      </c>
      <c r="F6" s="179">
        <v>15</v>
      </c>
      <c r="G6" s="179" t="s">
        <v>389</v>
      </c>
      <c r="H6" s="179">
        <v>14</v>
      </c>
      <c r="I6" s="179">
        <v>1</v>
      </c>
      <c r="J6" s="179" t="s">
        <v>389</v>
      </c>
      <c r="K6" s="179" t="s">
        <v>389</v>
      </c>
      <c r="L6" s="180">
        <v>34.090000000000003</v>
      </c>
    </row>
    <row r="7" spans="1:12" x14ac:dyDescent="0.25">
      <c r="A7" s="178" t="s">
        <v>112</v>
      </c>
      <c r="B7" s="179">
        <v>155</v>
      </c>
      <c r="C7" s="179">
        <v>48</v>
      </c>
      <c r="D7" s="179" t="s">
        <v>389</v>
      </c>
      <c r="E7" s="179">
        <v>48</v>
      </c>
      <c r="F7" s="179">
        <v>107</v>
      </c>
      <c r="G7" s="179">
        <v>5</v>
      </c>
      <c r="H7" s="179">
        <v>95</v>
      </c>
      <c r="I7" s="179" t="s">
        <v>389</v>
      </c>
      <c r="J7" s="179">
        <v>7</v>
      </c>
      <c r="K7" s="179" t="s">
        <v>389</v>
      </c>
      <c r="L7" s="180">
        <v>49.51</v>
      </c>
    </row>
    <row r="8" spans="1:12" x14ac:dyDescent="0.25">
      <c r="A8" s="178" t="s">
        <v>113</v>
      </c>
      <c r="B8" s="179">
        <v>65</v>
      </c>
      <c r="C8" s="179">
        <v>26</v>
      </c>
      <c r="D8" s="179">
        <v>2</v>
      </c>
      <c r="E8" s="179">
        <v>24</v>
      </c>
      <c r="F8" s="179">
        <v>39</v>
      </c>
      <c r="G8" s="179">
        <v>3</v>
      </c>
      <c r="H8" s="179">
        <v>32</v>
      </c>
      <c r="I8" s="179" t="s">
        <v>389</v>
      </c>
      <c r="J8" s="179">
        <v>4</v>
      </c>
      <c r="K8" s="179" t="s">
        <v>389</v>
      </c>
      <c r="L8" s="180">
        <v>40.450000000000003</v>
      </c>
    </row>
    <row r="9" spans="1:12" x14ac:dyDescent="0.25">
      <c r="A9" s="178" t="s">
        <v>114</v>
      </c>
      <c r="B9" s="179">
        <v>152</v>
      </c>
      <c r="C9" s="179">
        <v>41</v>
      </c>
      <c r="D9" s="179" t="s">
        <v>389</v>
      </c>
      <c r="E9" s="179">
        <v>41</v>
      </c>
      <c r="F9" s="179">
        <v>111</v>
      </c>
      <c r="G9" s="179">
        <v>10</v>
      </c>
      <c r="H9" s="179">
        <v>81</v>
      </c>
      <c r="I9" s="179">
        <v>2</v>
      </c>
      <c r="J9" s="179">
        <v>17</v>
      </c>
      <c r="K9" s="179">
        <v>1</v>
      </c>
      <c r="L9" s="180">
        <v>53.16</v>
      </c>
    </row>
    <row r="10" spans="1:12" x14ac:dyDescent="0.25">
      <c r="A10" s="178" t="s">
        <v>115</v>
      </c>
      <c r="B10" s="179">
        <v>58</v>
      </c>
      <c r="C10" s="179">
        <v>15</v>
      </c>
      <c r="D10" s="179" t="s">
        <v>389</v>
      </c>
      <c r="E10" s="179">
        <v>15</v>
      </c>
      <c r="F10" s="179">
        <v>43</v>
      </c>
      <c r="G10" s="179" t="s">
        <v>389</v>
      </c>
      <c r="H10" s="179">
        <v>39</v>
      </c>
      <c r="I10" s="179" t="s">
        <v>389</v>
      </c>
      <c r="J10" s="179">
        <v>4</v>
      </c>
      <c r="K10" s="179" t="s">
        <v>389</v>
      </c>
      <c r="L10" s="180">
        <v>39.090000000000003</v>
      </c>
    </row>
    <row r="11" spans="1:12" x14ac:dyDescent="0.25">
      <c r="A11" s="178" t="s">
        <v>116</v>
      </c>
      <c r="B11" s="179">
        <v>541</v>
      </c>
      <c r="C11" s="179">
        <v>140</v>
      </c>
      <c r="D11" s="179">
        <v>39</v>
      </c>
      <c r="E11" s="179">
        <v>101</v>
      </c>
      <c r="F11" s="179">
        <v>401</v>
      </c>
      <c r="G11" s="179">
        <v>54</v>
      </c>
      <c r="H11" s="179">
        <v>296</v>
      </c>
      <c r="I11" s="179">
        <v>6</v>
      </c>
      <c r="J11" s="179">
        <v>42</v>
      </c>
      <c r="K11" s="179">
        <v>3</v>
      </c>
      <c r="L11" s="180">
        <v>31.18</v>
      </c>
    </row>
    <row r="12" spans="1:12" x14ac:dyDescent="0.25">
      <c r="A12" s="178" t="s">
        <v>117</v>
      </c>
      <c r="B12" s="179">
        <v>62</v>
      </c>
      <c r="C12" s="179">
        <v>11</v>
      </c>
      <c r="D12" s="179" t="s">
        <v>389</v>
      </c>
      <c r="E12" s="179">
        <v>11</v>
      </c>
      <c r="F12" s="179">
        <v>51</v>
      </c>
      <c r="G12" s="179">
        <v>1</v>
      </c>
      <c r="H12" s="179">
        <v>46</v>
      </c>
      <c r="I12" s="179" t="s">
        <v>389</v>
      </c>
      <c r="J12" s="179">
        <v>3</v>
      </c>
      <c r="K12" s="179">
        <v>1</v>
      </c>
      <c r="L12" s="180">
        <v>47.17</v>
      </c>
    </row>
    <row r="13" spans="1:12" x14ac:dyDescent="0.25">
      <c r="A13" s="178" t="s">
        <v>118</v>
      </c>
      <c r="B13" s="179">
        <v>138</v>
      </c>
      <c r="C13" s="179">
        <v>48</v>
      </c>
      <c r="D13" s="179">
        <v>4</v>
      </c>
      <c r="E13" s="179">
        <v>44</v>
      </c>
      <c r="F13" s="179">
        <v>90</v>
      </c>
      <c r="G13" s="179">
        <v>2</v>
      </c>
      <c r="H13" s="179">
        <v>57</v>
      </c>
      <c r="I13" s="179">
        <v>12</v>
      </c>
      <c r="J13" s="179">
        <v>16</v>
      </c>
      <c r="K13" s="179">
        <v>3</v>
      </c>
      <c r="L13" s="180">
        <v>38.43</v>
      </c>
    </row>
    <row r="14" spans="1:12" x14ac:dyDescent="0.25">
      <c r="A14" s="178" t="s">
        <v>119</v>
      </c>
      <c r="B14" s="179">
        <v>160</v>
      </c>
      <c r="C14" s="179">
        <v>47</v>
      </c>
      <c r="D14" s="179" t="s">
        <v>389</v>
      </c>
      <c r="E14" s="179">
        <v>47</v>
      </c>
      <c r="F14" s="179">
        <v>113</v>
      </c>
      <c r="G14" s="179">
        <v>2</v>
      </c>
      <c r="H14" s="179">
        <v>96</v>
      </c>
      <c r="I14" s="179" t="s">
        <v>389</v>
      </c>
      <c r="J14" s="179">
        <v>15</v>
      </c>
      <c r="K14" s="179" t="s">
        <v>389</v>
      </c>
      <c r="L14" s="180">
        <v>66.069999999999993</v>
      </c>
    </row>
    <row r="15" spans="1:12" x14ac:dyDescent="0.25">
      <c r="A15" s="178" t="s">
        <v>120</v>
      </c>
      <c r="B15" s="179">
        <v>194</v>
      </c>
      <c r="C15" s="179">
        <v>46</v>
      </c>
      <c r="D15" s="179">
        <v>12</v>
      </c>
      <c r="E15" s="179">
        <v>34</v>
      </c>
      <c r="F15" s="179">
        <v>148</v>
      </c>
      <c r="G15" s="179">
        <v>10</v>
      </c>
      <c r="H15" s="179">
        <v>123</v>
      </c>
      <c r="I15" s="179">
        <v>4</v>
      </c>
      <c r="J15" s="179">
        <v>8</v>
      </c>
      <c r="K15" s="179">
        <v>3</v>
      </c>
      <c r="L15" s="180">
        <v>61.33</v>
      </c>
    </row>
    <row r="16" spans="1:12" x14ac:dyDescent="0.25">
      <c r="A16" s="178" t="s">
        <v>121</v>
      </c>
      <c r="B16" s="179">
        <v>57</v>
      </c>
      <c r="C16" s="179">
        <v>10</v>
      </c>
      <c r="D16" s="179" t="s">
        <v>389</v>
      </c>
      <c r="E16" s="179">
        <v>10</v>
      </c>
      <c r="F16" s="179">
        <v>47</v>
      </c>
      <c r="G16" s="179" t="s">
        <v>389</v>
      </c>
      <c r="H16" s="179">
        <v>29</v>
      </c>
      <c r="I16" s="179">
        <v>8</v>
      </c>
      <c r="J16" s="179">
        <v>9</v>
      </c>
      <c r="K16" s="179">
        <v>1</v>
      </c>
      <c r="L16" s="180">
        <v>55.29</v>
      </c>
    </row>
    <row r="17" spans="1:12" x14ac:dyDescent="0.25">
      <c r="A17" s="178" t="s">
        <v>122</v>
      </c>
      <c r="B17" s="179">
        <v>146</v>
      </c>
      <c r="C17" s="179">
        <v>33</v>
      </c>
      <c r="D17" s="179" t="s">
        <v>389</v>
      </c>
      <c r="E17" s="179">
        <v>33</v>
      </c>
      <c r="F17" s="179">
        <v>113</v>
      </c>
      <c r="G17" s="179">
        <v>13</v>
      </c>
      <c r="H17" s="179">
        <v>69</v>
      </c>
      <c r="I17" s="179">
        <v>11</v>
      </c>
      <c r="J17" s="179">
        <v>19</v>
      </c>
      <c r="K17" s="179">
        <v>1</v>
      </c>
      <c r="L17" s="180">
        <v>30.96</v>
      </c>
    </row>
    <row r="18" spans="1:12" ht="25.5" x14ac:dyDescent="0.25">
      <c r="A18" s="178" t="s">
        <v>123</v>
      </c>
      <c r="B18" s="179">
        <v>228</v>
      </c>
      <c r="C18" s="179">
        <v>52</v>
      </c>
      <c r="D18" s="179">
        <v>8</v>
      </c>
      <c r="E18" s="179">
        <v>44</v>
      </c>
      <c r="F18" s="179">
        <v>176</v>
      </c>
      <c r="G18" s="179">
        <v>5</v>
      </c>
      <c r="H18" s="179">
        <v>149</v>
      </c>
      <c r="I18" s="179">
        <v>1</v>
      </c>
      <c r="J18" s="179">
        <v>19</v>
      </c>
      <c r="K18" s="179">
        <v>2</v>
      </c>
      <c r="L18" s="180">
        <v>42.54</v>
      </c>
    </row>
    <row r="19" spans="1:12" x14ac:dyDescent="0.25">
      <c r="A19" s="178" t="s">
        <v>124</v>
      </c>
      <c r="B19" s="179">
        <v>540</v>
      </c>
      <c r="C19" s="179">
        <v>143</v>
      </c>
      <c r="D19" s="179">
        <v>39</v>
      </c>
      <c r="E19" s="179">
        <v>104</v>
      </c>
      <c r="F19" s="179">
        <v>397</v>
      </c>
      <c r="G19" s="179">
        <v>73</v>
      </c>
      <c r="H19" s="179">
        <v>287</v>
      </c>
      <c r="I19" s="179">
        <v>3</v>
      </c>
      <c r="J19" s="179">
        <v>32</v>
      </c>
      <c r="K19" s="179">
        <v>2</v>
      </c>
      <c r="L19" s="180">
        <v>36.53</v>
      </c>
    </row>
    <row r="20" spans="1:12" x14ac:dyDescent="0.25">
      <c r="A20" s="178" t="s">
        <v>125</v>
      </c>
      <c r="B20" s="179">
        <v>34</v>
      </c>
      <c r="C20" s="179">
        <v>13</v>
      </c>
      <c r="D20" s="179" t="s">
        <v>389</v>
      </c>
      <c r="E20" s="179">
        <v>13</v>
      </c>
      <c r="F20" s="179">
        <v>21</v>
      </c>
      <c r="G20" s="179" t="s">
        <v>389</v>
      </c>
      <c r="H20" s="179">
        <v>14</v>
      </c>
      <c r="I20" s="179" t="s">
        <v>389</v>
      </c>
      <c r="J20" s="179">
        <v>7</v>
      </c>
      <c r="K20" s="179" t="s">
        <v>389</v>
      </c>
      <c r="L20" s="180">
        <v>53.85</v>
      </c>
    </row>
    <row r="21" spans="1:12" x14ac:dyDescent="0.25">
      <c r="A21" s="178" t="s">
        <v>126</v>
      </c>
      <c r="B21" s="179">
        <v>51</v>
      </c>
      <c r="C21" s="179">
        <v>14</v>
      </c>
      <c r="D21" s="179" t="s">
        <v>389</v>
      </c>
      <c r="E21" s="179">
        <v>14</v>
      </c>
      <c r="F21" s="179">
        <v>37</v>
      </c>
      <c r="G21" s="179">
        <v>2</v>
      </c>
      <c r="H21" s="179">
        <v>23</v>
      </c>
      <c r="I21" s="179">
        <v>4</v>
      </c>
      <c r="J21" s="179">
        <v>8</v>
      </c>
      <c r="K21" s="179" t="s">
        <v>389</v>
      </c>
      <c r="L21" s="180">
        <v>44.3</v>
      </c>
    </row>
    <row r="22" spans="1:12" x14ac:dyDescent="0.25">
      <c r="A22" s="178" t="s">
        <v>127</v>
      </c>
      <c r="B22" s="179">
        <v>112</v>
      </c>
      <c r="C22" s="179">
        <v>34</v>
      </c>
      <c r="D22" s="179" t="s">
        <v>389</v>
      </c>
      <c r="E22" s="179">
        <v>34</v>
      </c>
      <c r="F22" s="179">
        <v>78</v>
      </c>
      <c r="G22" s="179">
        <v>6</v>
      </c>
      <c r="H22" s="179">
        <v>19</v>
      </c>
      <c r="I22" s="179">
        <v>1</v>
      </c>
      <c r="J22" s="179">
        <v>52</v>
      </c>
      <c r="K22" s="179" t="s">
        <v>389</v>
      </c>
      <c r="L22" s="180">
        <v>33.33</v>
      </c>
    </row>
    <row r="23" spans="1:12" x14ac:dyDescent="0.25">
      <c r="A23" s="178" t="s">
        <v>128</v>
      </c>
      <c r="B23" s="179">
        <v>46</v>
      </c>
      <c r="C23" s="179">
        <v>7</v>
      </c>
      <c r="D23" s="179" t="s">
        <v>389</v>
      </c>
      <c r="E23" s="179">
        <v>7</v>
      </c>
      <c r="F23" s="179">
        <v>39</v>
      </c>
      <c r="G23" s="179">
        <v>3</v>
      </c>
      <c r="H23" s="179">
        <v>28</v>
      </c>
      <c r="I23" s="179" t="s">
        <v>389</v>
      </c>
      <c r="J23" s="179">
        <v>8</v>
      </c>
      <c r="K23" s="179" t="s">
        <v>389</v>
      </c>
      <c r="L23" s="180">
        <v>42.86</v>
      </c>
    </row>
    <row r="24" spans="1:12" x14ac:dyDescent="0.25">
      <c r="A24" s="178" t="s">
        <v>129</v>
      </c>
      <c r="B24" s="179">
        <v>71</v>
      </c>
      <c r="C24" s="179">
        <v>22</v>
      </c>
      <c r="D24" s="179">
        <v>2</v>
      </c>
      <c r="E24" s="179">
        <v>20</v>
      </c>
      <c r="F24" s="179">
        <v>49</v>
      </c>
      <c r="G24" s="179">
        <v>8</v>
      </c>
      <c r="H24" s="179">
        <v>27</v>
      </c>
      <c r="I24" s="179" t="s">
        <v>389</v>
      </c>
      <c r="J24" s="179">
        <v>13</v>
      </c>
      <c r="K24" s="179">
        <v>1</v>
      </c>
      <c r="L24" s="180">
        <v>36.28</v>
      </c>
    </row>
    <row r="25" spans="1:12" x14ac:dyDescent="0.25">
      <c r="A25" s="178" t="s">
        <v>130</v>
      </c>
      <c r="B25" s="179">
        <v>107</v>
      </c>
      <c r="C25" s="179">
        <v>25</v>
      </c>
      <c r="D25" s="179" t="s">
        <v>389</v>
      </c>
      <c r="E25" s="179">
        <v>25</v>
      </c>
      <c r="F25" s="179">
        <v>82</v>
      </c>
      <c r="G25" s="179">
        <v>12</v>
      </c>
      <c r="H25" s="179">
        <v>35</v>
      </c>
      <c r="I25" s="179">
        <v>1</v>
      </c>
      <c r="J25" s="179">
        <v>34</v>
      </c>
      <c r="K25" s="179" t="s">
        <v>389</v>
      </c>
      <c r="L25" s="180">
        <v>37.04</v>
      </c>
    </row>
    <row r="26" spans="1:12" x14ac:dyDescent="0.25">
      <c r="A26" s="178" t="s">
        <v>131</v>
      </c>
      <c r="B26" s="179">
        <v>117</v>
      </c>
      <c r="C26" s="179">
        <v>37</v>
      </c>
      <c r="D26" s="179" t="s">
        <v>389</v>
      </c>
      <c r="E26" s="179">
        <v>37</v>
      </c>
      <c r="F26" s="179">
        <v>80</v>
      </c>
      <c r="G26" s="179">
        <v>7</v>
      </c>
      <c r="H26" s="179">
        <v>31</v>
      </c>
      <c r="I26" s="179">
        <v>1</v>
      </c>
      <c r="J26" s="179">
        <v>40</v>
      </c>
      <c r="K26" s="179">
        <v>1</v>
      </c>
      <c r="L26" s="180">
        <v>36.68</v>
      </c>
    </row>
    <row r="27" spans="1:12" x14ac:dyDescent="0.25">
      <c r="A27" s="178" t="s">
        <v>132</v>
      </c>
      <c r="B27" s="181">
        <v>2033</v>
      </c>
      <c r="C27" s="179">
        <v>494</v>
      </c>
      <c r="D27" s="179">
        <v>195</v>
      </c>
      <c r="E27" s="179">
        <v>299</v>
      </c>
      <c r="F27" s="181">
        <v>1539</v>
      </c>
      <c r="G27" s="179">
        <v>575</v>
      </c>
      <c r="H27" s="179">
        <v>792</v>
      </c>
      <c r="I27" s="179">
        <v>14</v>
      </c>
      <c r="J27" s="179">
        <v>143</v>
      </c>
      <c r="K27" s="179">
        <v>15</v>
      </c>
      <c r="L27" s="180">
        <v>25.58</v>
      </c>
    </row>
    <row r="28" spans="1:12" x14ac:dyDescent="0.25">
      <c r="A28" s="178" t="s">
        <v>133</v>
      </c>
      <c r="B28" s="179">
        <v>117</v>
      </c>
      <c r="C28" s="179">
        <v>27</v>
      </c>
      <c r="D28" s="179" t="s">
        <v>389</v>
      </c>
      <c r="E28" s="179">
        <v>27</v>
      </c>
      <c r="F28" s="179">
        <v>90</v>
      </c>
      <c r="G28" s="179">
        <v>6</v>
      </c>
      <c r="H28" s="179">
        <v>57</v>
      </c>
      <c r="I28" s="179">
        <v>17</v>
      </c>
      <c r="J28" s="179">
        <v>10</v>
      </c>
      <c r="K28" s="179" t="s">
        <v>389</v>
      </c>
      <c r="L28" s="180">
        <v>44.44</v>
      </c>
    </row>
    <row r="29" spans="1:12" ht="25.5" x14ac:dyDescent="0.25">
      <c r="A29" s="178" t="s">
        <v>134</v>
      </c>
      <c r="B29" s="179">
        <v>32</v>
      </c>
      <c r="C29" s="179">
        <v>8</v>
      </c>
      <c r="D29" s="179" t="s">
        <v>389</v>
      </c>
      <c r="E29" s="179">
        <v>8</v>
      </c>
      <c r="F29" s="179">
        <v>24</v>
      </c>
      <c r="G29" s="179">
        <v>1</v>
      </c>
      <c r="H29" s="179">
        <v>20</v>
      </c>
      <c r="I29" s="179" t="s">
        <v>389</v>
      </c>
      <c r="J29" s="179">
        <v>3</v>
      </c>
      <c r="K29" s="179" t="s">
        <v>389</v>
      </c>
      <c r="L29" s="180">
        <v>76.67</v>
      </c>
    </row>
    <row r="30" spans="1:12" x14ac:dyDescent="0.25">
      <c r="A30" s="178" t="s">
        <v>135</v>
      </c>
      <c r="B30" s="179">
        <v>65</v>
      </c>
      <c r="C30" s="179">
        <v>16</v>
      </c>
      <c r="D30" s="179" t="s">
        <v>389</v>
      </c>
      <c r="E30" s="179">
        <v>16</v>
      </c>
      <c r="F30" s="179">
        <v>49</v>
      </c>
      <c r="G30" s="179">
        <v>3</v>
      </c>
      <c r="H30" s="179">
        <v>33</v>
      </c>
      <c r="I30" s="179" t="s">
        <v>389</v>
      </c>
      <c r="J30" s="179">
        <v>13</v>
      </c>
      <c r="K30" s="179" t="s">
        <v>389</v>
      </c>
      <c r="L30" s="180">
        <v>61.33</v>
      </c>
    </row>
    <row r="31" spans="1:12" x14ac:dyDescent="0.25">
      <c r="A31" s="178" t="s">
        <v>136</v>
      </c>
      <c r="B31" s="179">
        <v>26</v>
      </c>
      <c r="C31" s="179">
        <v>7</v>
      </c>
      <c r="D31" s="179" t="s">
        <v>389</v>
      </c>
      <c r="E31" s="179">
        <v>7</v>
      </c>
      <c r="F31" s="179">
        <v>19</v>
      </c>
      <c r="G31" s="179" t="s">
        <v>389</v>
      </c>
      <c r="H31" s="179">
        <v>18</v>
      </c>
      <c r="I31" s="179" t="s">
        <v>389</v>
      </c>
      <c r="J31" s="179">
        <v>1</v>
      </c>
      <c r="K31" s="179" t="s">
        <v>389</v>
      </c>
      <c r="L31" s="180">
        <v>63.33</v>
      </c>
    </row>
    <row r="32" spans="1:12" x14ac:dyDescent="0.25">
      <c r="A32" s="178" t="s">
        <v>137</v>
      </c>
      <c r="B32" s="179">
        <v>43</v>
      </c>
      <c r="C32" s="179">
        <v>8</v>
      </c>
      <c r="D32" s="179" t="s">
        <v>389</v>
      </c>
      <c r="E32" s="179">
        <v>8</v>
      </c>
      <c r="F32" s="179">
        <v>35</v>
      </c>
      <c r="G32" s="179" t="s">
        <v>389</v>
      </c>
      <c r="H32" s="179">
        <v>23</v>
      </c>
      <c r="I32" s="179">
        <v>6</v>
      </c>
      <c r="J32" s="179">
        <v>6</v>
      </c>
      <c r="K32" s="179" t="s">
        <v>389</v>
      </c>
      <c r="L32" s="180">
        <v>53.85</v>
      </c>
    </row>
    <row r="33" spans="1:12" x14ac:dyDescent="0.25">
      <c r="A33" s="178" t="s">
        <v>138</v>
      </c>
      <c r="B33" s="179">
        <v>60</v>
      </c>
      <c r="C33" s="179">
        <v>9</v>
      </c>
      <c r="D33" s="179" t="s">
        <v>389</v>
      </c>
      <c r="E33" s="179">
        <v>9</v>
      </c>
      <c r="F33" s="179">
        <v>51</v>
      </c>
      <c r="G33" s="179" t="s">
        <v>389</v>
      </c>
      <c r="H33" s="179">
        <v>11</v>
      </c>
      <c r="I33" s="179">
        <v>1</v>
      </c>
      <c r="J33" s="179">
        <v>39</v>
      </c>
      <c r="K33" s="179" t="s">
        <v>389</v>
      </c>
      <c r="L33" s="180">
        <v>54.26</v>
      </c>
    </row>
    <row r="34" spans="1:12" x14ac:dyDescent="0.25">
      <c r="A34" s="178" t="s">
        <v>139</v>
      </c>
      <c r="B34" s="179">
        <v>35</v>
      </c>
      <c r="C34" s="179">
        <v>9</v>
      </c>
      <c r="D34" s="179" t="s">
        <v>389</v>
      </c>
      <c r="E34" s="179">
        <v>9</v>
      </c>
      <c r="F34" s="179">
        <v>26</v>
      </c>
      <c r="G34" s="179" t="s">
        <v>389</v>
      </c>
      <c r="H34" s="179">
        <v>20</v>
      </c>
      <c r="I34" s="179">
        <v>2</v>
      </c>
      <c r="J34" s="179">
        <v>4</v>
      </c>
      <c r="K34" s="179" t="s">
        <v>389</v>
      </c>
      <c r="L34" s="180">
        <v>48.15</v>
      </c>
    </row>
    <row r="35" spans="1:12" x14ac:dyDescent="0.25">
      <c r="A35" s="178" t="s">
        <v>140</v>
      </c>
      <c r="B35" s="179">
        <v>62</v>
      </c>
      <c r="C35" s="179">
        <v>13</v>
      </c>
      <c r="D35" s="179" t="s">
        <v>389</v>
      </c>
      <c r="E35" s="179">
        <v>13</v>
      </c>
      <c r="F35" s="179">
        <v>49</v>
      </c>
      <c r="G35" s="179">
        <v>5</v>
      </c>
      <c r="H35" s="179">
        <v>40</v>
      </c>
      <c r="I35" s="179">
        <v>2</v>
      </c>
      <c r="J35" s="179">
        <v>2</v>
      </c>
      <c r="K35" s="179" t="s">
        <v>389</v>
      </c>
      <c r="L35" s="180">
        <v>39.29</v>
      </c>
    </row>
    <row r="36" spans="1:12" x14ac:dyDescent="0.25">
      <c r="A36" s="178" t="s">
        <v>141</v>
      </c>
      <c r="B36" s="179">
        <v>67</v>
      </c>
      <c r="C36" s="179">
        <v>14</v>
      </c>
      <c r="D36" s="179" t="s">
        <v>389</v>
      </c>
      <c r="E36" s="179">
        <v>14</v>
      </c>
      <c r="F36" s="179">
        <v>53</v>
      </c>
      <c r="G36" s="179" t="s">
        <v>389</v>
      </c>
      <c r="H36" s="179">
        <v>42</v>
      </c>
      <c r="I36" s="179">
        <v>2</v>
      </c>
      <c r="J36" s="179">
        <v>9</v>
      </c>
      <c r="K36" s="179" t="s">
        <v>389</v>
      </c>
      <c r="L36" s="180">
        <v>50.96</v>
      </c>
    </row>
    <row r="37" spans="1:12" x14ac:dyDescent="0.25">
      <c r="A37" s="178" t="s">
        <v>142</v>
      </c>
      <c r="B37" s="179">
        <v>65</v>
      </c>
      <c r="C37" s="179">
        <v>16</v>
      </c>
      <c r="D37" s="179" t="s">
        <v>389</v>
      </c>
      <c r="E37" s="179">
        <v>16</v>
      </c>
      <c r="F37" s="179">
        <v>49</v>
      </c>
      <c r="G37" s="179">
        <v>1</v>
      </c>
      <c r="H37" s="179">
        <v>31</v>
      </c>
      <c r="I37" s="179" t="s">
        <v>389</v>
      </c>
      <c r="J37" s="179">
        <v>15</v>
      </c>
      <c r="K37" s="179">
        <v>2</v>
      </c>
      <c r="L37" s="180">
        <v>40.340000000000003</v>
      </c>
    </row>
    <row r="38" spans="1:12" x14ac:dyDescent="0.25">
      <c r="A38" s="178" t="s">
        <v>143</v>
      </c>
      <c r="B38" s="179">
        <v>29</v>
      </c>
      <c r="C38" s="179">
        <v>6</v>
      </c>
      <c r="D38" s="179" t="s">
        <v>389</v>
      </c>
      <c r="E38" s="179">
        <v>6</v>
      </c>
      <c r="F38" s="179">
        <v>23</v>
      </c>
      <c r="G38" s="179" t="s">
        <v>389</v>
      </c>
      <c r="H38" s="179">
        <v>14</v>
      </c>
      <c r="I38" s="179" t="s">
        <v>389</v>
      </c>
      <c r="J38" s="179">
        <v>8</v>
      </c>
      <c r="K38" s="179">
        <v>1</v>
      </c>
      <c r="L38" s="180">
        <v>51.11</v>
      </c>
    </row>
    <row r="39" spans="1:12" x14ac:dyDescent="0.25">
      <c r="A39" s="178" t="s">
        <v>144</v>
      </c>
      <c r="B39" s="179">
        <v>590</v>
      </c>
      <c r="C39" s="179">
        <v>157</v>
      </c>
      <c r="D39" s="179">
        <v>52</v>
      </c>
      <c r="E39" s="179">
        <v>105</v>
      </c>
      <c r="F39" s="179">
        <v>433</v>
      </c>
      <c r="G39" s="179">
        <v>82</v>
      </c>
      <c r="H39" s="179">
        <v>53</v>
      </c>
      <c r="I39" s="179">
        <v>2</v>
      </c>
      <c r="J39" s="179">
        <v>288</v>
      </c>
      <c r="K39" s="179">
        <v>8</v>
      </c>
      <c r="L39" s="180">
        <v>33.590000000000003</v>
      </c>
    </row>
    <row r="40" spans="1:12" x14ac:dyDescent="0.25">
      <c r="A40" s="178" t="s">
        <v>145</v>
      </c>
      <c r="B40" s="179">
        <v>46</v>
      </c>
      <c r="C40" s="179">
        <v>11</v>
      </c>
      <c r="D40" s="179" t="s">
        <v>389</v>
      </c>
      <c r="E40" s="179">
        <v>11</v>
      </c>
      <c r="F40" s="179">
        <v>35</v>
      </c>
      <c r="G40" s="179">
        <v>3</v>
      </c>
      <c r="H40" s="179">
        <v>24</v>
      </c>
      <c r="I40" s="179" t="s">
        <v>389</v>
      </c>
      <c r="J40" s="179">
        <v>6</v>
      </c>
      <c r="K40" s="179">
        <v>2</v>
      </c>
      <c r="L40" s="180">
        <v>66.67</v>
      </c>
    </row>
    <row r="41" spans="1:12" x14ac:dyDescent="0.25">
      <c r="A41" s="178" t="s">
        <v>146</v>
      </c>
      <c r="B41" s="179">
        <v>17</v>
      </c>
      <c r="C41" s="179">
        <v>3</v>
      </c>
      <c r="D41" s="179" t="s">
        <v>389</v>
      </c>
      <c r="E41" s="179">
        <v>3</v>
      </c>
      <c r="F41" s="179">
        <v>14</v>
      </c>
      <c r="G41" s="179">
        <v>2</v>
      </c>
      <c r="H41" s="179">
        <v>6</v>
      </c>
      <c r="I41" s="179">
        <v>2</v>
      </c>
      <c r="J41" s="179">
        <v>4</v>
      </c>
      <c r="K41" s="179" t="s">
        <v>389</v>
      </c>
      <c r="L41" s="180">
        <v>28.57</v>
      </c>
    </row>
    <row r="42" spans="1:12" x14ac:dyDescent="0.25">
      <c r="A42" s="178" t="s">
        <v>147</v>
      </c>
      <c r="B42" s="181">
        <v>3548</v>
      </c>
      <c r="C42" s="181">
        <v>1016</v>
      </c>
      <c r="D42" s="179">
        <v>505</v>
      </c>
      <c r="E42" s="179">
        <v>511</v>
      </c>
      <c r="F42" s="181">
        <v>2532</v>
      </c>
      <c r="G42" s="181">
        <v>1520</v>
      </c>
      <c r="H42" s="179">
        <v>178</v>
      </c>
      <c r="I42" s="179">
        <v>439</v>
      </c>
      <c r="J42" s="179">
        <v>368</v>
      </c>
      <c r="K42" s="179">
        <v>27</v>
      </c>
      <c r="L42" s="180">
        <v>15.81</v>
      </c>
    </row>
    <row r="43" spans="1:12" x14ac:dyDescent="0.25">
      <c r="A43" s="178" t="s">
        <v>148</v>
      </c>
      <c r="B43" s="179">
        <v>200</v>
      </c>
      <c r="C43" s="179">
        <v>48</v>
      </c>
      <c r="D43" s="179" t="s">
        <v>389</v>
      </c>
      <c r="E43" s="179">
        <v>48</v>
      </c>
      <c r="F43" s="179">
        <v>152</v>
      </c>
      <c r="G43" s="179">
        <v>4</v>
      </c>
      <c r="H43" s="179">
        <v>92</v>
      </c>
      <c r="I43" s="179">
        <v>25</v>
      </c>
      <c r="J43" s="179">
        <v>28</v>
      </c>
      <c r="K43" s="179">
        <v>3</v>
      </c>
      <c r="L43" s="180">
        <v>52.67</v>
      </c>
    </row>
    <row r="44" spans="1:12" x14ac:dyDescent="0.25">
      <c r="A44" s="178" t="s">
        <v>149</v>
      </c>
      <c r="B44" s="179">
        <v>104</v>
      </c>
      <c r="C44" s="179">
        <v>25</v>
      </c>
      <c r="D44" s="179" t="s">
        <v>389</v>
      </c>
      <c r="E44" s="179">
        <v>25</v>
      </c>
      <c r="F44" s="179">
        <v>79</v>
      </c>
      <c r="G44" s="179">
        <v>10</v>
      </c>
      <c r="H44" s="179">
        <v>41</v>
      </c>
      <c r="I44" s="179">
        <v>5</v>
      </c>
      <c r="J44" s="179">
        <v>21</v>
      </c>
      <c r="K44" s="179">
        <v>2</v>
      </c>
      <c r="L44" s="180">
        <v>38.33</v>
      </c>
    </row>
    <row r="45" spans="1:12" x14ac:dyDescent="0.25">
      <c r="A45" s="178" t="s">
        <v>150</v>
      </c>
      <c r="B45" s="179">
        <v>397</v>
      </c>
      <c r="C45" s="179">
        <v>101</v>
      </c>
      <c r="D45" s="179">
        <v>19</v>
      </c>
      <c r="E45" s="179">
        <v>82</v>
      </c>
      <c r="F45" s="179">
        <v>296</v>
      </c>
      <c r="G45" s="179">
        <v>20</v>
      </c>
      <c r="H45" s="179">
        <v>157</v>
      </c>
      <c r="I45" s="179">
        <v>5</v>
      </c>
      <c r="J45" s="179">
        <v>113</v>
      </c>
      <c r="K45" s="179">
        <v>1</v>
      </c>
      <c r="L45" s="180">
        <v>46.94</v>
      </c>
    </row>
    <row r="46" spans="1:12" x14ac:dyDescent="0.25">
      <c r="A46" s="192" t="s">
        <v>70</v>
      </c>
      <c r="B46" s="193">
        <v>10592</v>
      </c>
      <c r="C46" s="193">
        <v>2807</v>
      </c>
      <c r="D46" s="194">
        <v>877</v>
      </c>
      <c r="E46" s="193">
        <v>1930</v>
      </c>
      <c r="F46" s="193">
        <v>7785</v>
      </c>
      <c r="G46" s="193">
        <v>2448</v>
      </c>
      <c r="H46" s="193">
        <v>3242</v>
      </c>
      <c r="I46" s="194">
        <v>577</v>
      </c>
      <c r="J46" s="193">
        <v>1438</v>
      </c>
      <c r="K46" s="194">
        <v>80</v>
      </c>
      <c r="L46" s="194">
        <v>29.06</v>
      </c>
    </row>
    <row r="47" spans="1:12" x14ac:dyDescent="0.25">
      <c r="A47" s="186" t="s">
        <v>43</v>
      </c>
      <c r="B47" s="187">
        <v>102415</v>
      </c>
      <c r="C47" s="187">
        <v>29121</v>
      </c>
      <c r="D47" s="187">
        <v>12300</v>
      </c>
      <c r="E47" s="187">
        <v>16821</v>
      </c>
      <c r="F47" s="187">
        <v>73294</v>
      </c>
      <c r="G47" s="187">
        <v>31989</v>
      </c>
      <c r="H47" s="187">
        <v>23150</v>
      </c>
      <c r="I47" s="187">
        <v>7953</v>
      </c>
      <c r="J47" s="187">
        <v>9130</v>
      </c>
      <c r="K47" s="187">
        <v>1072</v>
      </c>
      <c r="L47" s="188">
        <v>22.21</v>
      </c>
    </row>
    <row r="48" spans="1:12" ht="25.5" x14ac:dyDescent="0.25">
      <c r="A48" s="189" t="s">
        <v>44</v>
      </c>
      <c r="B48" s="190">
        <v>134112</v>
      </c>
      <c r="C48" s="190">
        <v>38763</v>
      </c>
      <c r="D48" s="190">
        <v>13654</v>
      </c>
      <c r="E48" s="190">
        <v>25109</v>
      </c>
      <c r="F48" s="190">
        <v>95349</v>
      </c>
      <c r="G48" s="190">
        <v>36927</v>
      </c>
      <c r="H48" s="190">
        <v>37726</v>
      </c>
      <c r="I48" s="190">
        <v>9181</v>
      </c>
      <c r="J48" s="190">
        <v>10414</v>
      </c>
      <c r="K48" s="190">
        <v>1101</v>
      </c>
      <c r="L48" s="191">
        <v>24.45</v>
      </c>
    </row>
    <row r="49" spans="1:12" x14ac:dyDescent="0.25">
      <c r="A49" s="182" t="s">
        <v>42</v>
      </c>
      <c r="B49" s="190">
        <v>367980</v>
      </c>
      <c r="C49" s="190">
        <v>96602</v>
      </c>
      <c r="D49" s="190">
        <v>26416</v>
      </c>
      <c r="E49" s="190">
        <v>70186</v>
      </c>
      <c r="F49" s="190">
        <v>271378</v>
      </c>
      <c r="G49" s="190">
        <v>57680</v>
      </c>
      <c r="H49" s="190">
        <v>78688</v>
      </c>
      <c r="I49" s="190">
        <v>25861</v>
      </c>
      <c r="J49" s="190">
        <v>106645</v>
      </c>
      <c r="K49" s="190">
        <v>2504</v>
      </c>
      <c r="L49" s="191">
        <v>36.369999999999997</v>
      </c>
    </row>
    <row r="50" spans="1:12" x14ac:dyDescent="0.25">
      <c r="A50" s="183" t="s">
        <v>45</v>
      </c>
      <c r="B50" s="184">
        <v>2846076</v>
      </c>
      <c r="C50" s="184">
        <v>783952</v>
      </c>
      <c r="D50" s="184">
        <v>354218</v>
      </c>
      <c r="E50" s="184">
        <v>429734</v>
      </c>
      <c r="F50" s="184">
        <v>2062124</v>
      </c>
      <c r="G50" s="184">
        <v>924948</v>
      </c>
      <c r="H50" s="184">
        <v>596686</v>
      </c>
      <c r="I50" s="184">
        <v>254617</v>
      </c>
      <c r="J50" s="184">
        <v>248625</v>
      </c>
      <c r="K50" s="184">
        <v>37248</v>
      </c>
      <c r="L50" s="185">
        <v>24.83</v>
      </c>
    </row>
    <row r="51" spans="1:12" x14ac:dyDescent="0.25">
      <c r="A51" t="s">
        <v>402</v>
      </c>
    </row>
  </sheetData>
  <mergeCells count="16">
    <mergeCell ref="A2:A5"/>
    <mergeCell ref="B2:B5"/>
    <mergeCell ref="C2:E2"/>
    <mergeCell ref="F2:K2"/>
    <mergeCell ref="E4:E5"/>
    <mergeCell ref="G4:G5"/>
    <mergeCell ref="H4:H5"/>
    <mergeCell ref="I4:I5"/>
    <mergeCell ref="J4:J5"/>
    <mergeCell ref="L2:L5"/>
    <mergeCell ref="C3:C5"/>
    <mergeCell ref="D3:E3"/>
    <mergeCell ref="F3:F5"/>
    <mergeCell ref="G3:K3"/>
    <mergeCell ref="D4:D5"/>
    <mergeCell ref="K4:K5"/>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15</vt:i4>
      </vt:variant>
    </vt:vector>
  </HeadingPairs>
  <TitlesOfParts>
    <vt:vector size="15" baseType="lpstr">
      <vt:lpstr>46_RES_2008</vt:lpstr>
      <vt:lpstr>47_RES_2012</vt:lpstr>
      <vt:lpstr>48_RES_2013</vt:lpstr>
      <vt:lpstr>49_RES_2008_2012</vt:lpstr>
      <vt:lpstr>50_RES_pravni_forma_2013</vt:lpstr>
      <vt:lpstr>51_nezam_2001_2011</vt:lpstr>
      <vt:lpstr>52_ek_aktivita</vt:lpstr>
      <vt:lpstr>53_zam_odvetvi</vt:lpstr>
      <vt:lpstr>54_vyjizdka_pocty</vt:lpstr>
      <vt:lpstr>55_vyjizdka_smery</vt:lpstr>
      <vt:lpstr>56_firmy</vt:lpstr>
      <vt:lpstr>57_MŠ</vt:lpstr>
      <vt:lpstr>58_ZŠ</vt:lpstr>
      <vt:lpstr>59_SŠ</vt:lpstr>
      <vt:lpstr>60_ZUŠ</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Robert</dc:creator>
  <cp:lastModifiedBy>Robert</cp:lastModifiedBy>
  <dcterms:created xsi:type="dcterms:W3CDTF">2015-01-05T11:43:16Z</dcterms:created>
  <dcterms:modified xsi:type="dcterms:W3CDTF">2016-02-25T14:53:26Z</dcterms:modified>
</cp:coreProperties>
</file>