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firstSheet="11" activeTab="14"/>
  </bookViews>
  <sheets>
    <sheet name="16_TI" sheetId="2" r:id="rId1"/>
    <sheet name="17_solarni_el" sheetId="21" r:id="rId2"/>
    <sheet name="18_DI" sheetId="4" r:id="rId3"/>
    <sheet name="19_pocet_busu" sheetId="32" r:id="rId4"/>
    <sheet name="20_pocet_vlaku" sheetId="33" r:id="rId5"/>
    <sheet name="21_cyklotrasy" sheetId="34" r:id="rId6"/>
    <sheet name="22_pesi_trasy" sheetId="35" r:id="rId7"/>
    <sheet name="23_strav_ubyt" sheetId="7" r:id="rId8"/>
    <sheet name="24_obc_vyb" sheetId="8" r:id="rId9"/>
    <sheet name="25_domy" sheetId="11" r:id="rId10"/>
    <sheet name="26_domy_rel" sheetId="36" r:id="rId11"/>
    <sheet name="27_byty_neobydl_energie" sheetId="12" r:id="rId12"/>
    <sheet name="28_byty_tech_vybavenost" sheetId="14" r:id="rId13"/>
    <sheet name="29_byty_pravni_osoby" sheetId="13" r:id="rId14"/>
    <sheet name="30_byty_pravni_plocha" sheetId="37" r:id="rId15"/>
  </sheets>
  <calcPr calcId="145621"/>
</workbook>
</file>

<file path=xl/calcChain.xml><?xml version="1.0" encoding="utf-8"?>
<calcChain xmlns="http://schemas.openxmlformats.org/spreadsheetml/2006/main">
  <c r="AD51" i="14" l="1"/>
  <c r="AC51" i="14"/>
  <c r="AD52" i="14"/>
  <c r="AC52" i="14"/>
  <c r="AD50" i="14"/>
  <c r="AC50" i="14"/>
  <c r="AD49" i="14"/>
  <c r="AC49" i="14"/>
  <c r="AD44" i="14"/>
  <c r="AC44" i="14"/>
  <c r="AD43" i="14"/>
  <c r="AC43" i="14"/>
  <c r="AD42" i="14"/>
  <c r="AC42" i="14"/>
  <c r="AD41" i="14"/>
  <c r="AC41" i="14"/>
  <c r="AD40" i="14"/>
  <c r="AC40" i="14"/>
  <c r="AD39" i="14"/>
  <c r="AC39" i="14"/>
  <c r="AD38" i="14"/>
  <c r="AC38" i="14"/>
  <c r="AD37" i="14"/>
  <c r="AC37" i="14"/>
  <c r="AD36" i="14"/>
  <c r="AC36" i="14"/>
  <c r="AD35" i="14"/>
  <c r="AC35" i="14"/>
  <c r="AD34" i="14"/>
  <c r="AC34" i="14"/>
  <c r="AD33" i="14"/>
  <c r="AC33" i="14"/>
  <c r="AD32" i="14"/>
  <c r="AC32" i="14"/>
  <c r="AD31" i="14"/>
  <c r="AC31" i="14"/>
  <c r="AD30" i="14"/>
  <c r="AC30" i="14"/>
  <c r="AD29" i="14"/>
  <c r="AC29" i="14"/>
  <c r="AD28" i="14"/>
  <c r="AC28" i="14"/>
  <c r="AD27" i="14"/>
  <c r="AC27" i="14"/>
  <c r="AD26" i="14"/>
  <c r="AC26" i="14"/>
  <c r="AD25" i="14"/>
  <c r="AC25" i="14"/>
  <c r="AD24" i="14"/>
  <c r="AC24" i="14"/>
  <c r="AD23" i="14"/>
  <c r="AC23" i="14"/>
  <c r="AD22" i="14"/>
  <c r="AC22" i="14"/>
  <c r="AD21" i="14"/>
  <c r="AC21" i="14"/>
  <c r="AD20" i="14"/>
  <c r="AC20" i="14"/>
  <c r="AD19" i="14"/>
  <c r="AC19" i="14"/>
  <c r="AD18" i="14"/>
  <c r="AC18" i="14"/>
  <c r="AD17" i="14"/>
  <c r="AC17" i="14"/>
  <c r="AD16" i="14"/>
  <c r="AC16" i="14"/>
  <c r="AD15" i="14"/>
  <c r="AC15" i="14"/>
  <c r="AD14" i="14"/>
  <c r="AC14" i="14"/>
  <c r="AD13" i="14"/>
  <c r="AC13" i="14"/>
  <c r="AD12" i="14"/>
  <c r="AC12" i="14"/>
  <c r="AD11" i="14"/>
  <c r="AC11" i="14"/>
  <c r="AD10" i="14"/>
  <c r="AC10" i="14"/>
  <c r="AD9" i="14"/>
  <c r="AC9" i="14"/>
  <c r="AD8" i="14"/>
  <c r="AC8" i="14"/>
  <c r="AD7" i="14"/>
  <c r="AC7" i="14"/>
  <c r="AD6" i="14"/>
  <c r="AC6" i="14"/>
  <c r="AD5" i="14"/>
  <c r="AC5" i="14"/>
  <c r="AB6" i="14"/>
  <c r="AB7" i="14"/>
  <c r="AB8" i="14"/>
  <c r="AB9" i="14"/>
  <c r="AB10" i="14"/>
  <c r="AB11" i="14"/>
  <c r="AB12" i="14"/>
  <c r="AB13" i="14"/>
  <c r="AB14" i="14"/>
  <c r="AB15" i="14"/>
  <c r="AB16" i="14"/>
  <c r="AB17" i="14"/>
  <c r="AB18" i="14"/>
  <c r="AB19" i="14"/>
  <c r="AB20" i="14"/>
  <c r="AB21" i="14"/>
  <c r="AB22" i="14"/>
  <c r="AB23" i="14"/>
  <c r="AB24" i="14"/>
  <c r="AB25" i="14"/>
  <c r="AB26" i="14"/>
  <c r="AB27" i="14"/>
  <c r="AB28" i="14"/>
  <c r="AB29" i="14"/>
  <c r="AB30" i="14"/>
  <c r="AB31" i="14"/>
  <c r="AB32" i="14"/>
  <c r="AB33" i="14"/>
  <c r="AB34" i="14"/>
  <c r="AB35" i="14"/>
  <c r="AB36" i="14"/>
  <c r="AB37" i="14"/>
  <c r="AB38" i="14"/>
  <c r="AB39" i="14"/>
  <c r="AB40" i="14"/>
  <c r="AB41" i="14"/>
  <c r="AB42" i="14"/>
  <c r="AB43" i="14"/>
  <c r="AB44" i="14"/>
  <c r="AB49" i="14"/>
  <c r="AB50" i="14"/>
  <c r="AB52" i="14"/>
  <c r="AB51" i="14"/>
  <c r="AB5" i="14"/>
  <c r="W51" i="14"/>
  <c r="V51" i="14"/>
  <c r="W52" i="14"/>
  <c r="V52" i="14"/>
  <c r="W50" i="14"/>
  <c r="V50" i="14"/>
  <c r="W49" i="14"/>
  <c r="V49" i="14"/>
  <c r="W44" i="14"/>
  <c r="V44" i="14"/>
  <c r="W43" i="14"/>
  <c r="V43" i="14"/>
  <c r="W42" i="14"/>
  <c r="V42" i="14"/>
  <c r="W41" i="14"/>
  <c r="V41" i="14"/>
  <c r="W40" i="14"/>
  <c r="V40" i="14"/>
  <c r="W39" i="14"/>
  <c r="V39" i="14"/>
  <c r="W38" i="14"/>
  <c r="V38" i="14"/>
  <c r="W37" i="14"/>
  <c r="V37" i="14"/>
  <c r="W36" i="14"/>
  <c r="V36" i="14"/>
  <c r="W35" i="14"/>
  <c r="V35" i="14"/>
  <c r="W34" i="14"/>
  <c r="V34" i="14"/>
  <c r="W33" i="14"/>
  <c r="V33" i="14"/>
  <c r="W32" i="14"/>
  <c r="V32" i="14"/>
  <c r="W31" i="14"/>
  <c r="V31" i="14"/>
  <c r="W30" i="14"/>
  <c r="V30" i="14"/>
  <c r="W29" i="14"/>
  <c r="V29" i="14"/>
  <c r="W28" i="14"/>
  <c r="V28" i="14"/>
  <c r="W27" i="14"/>
  <c r="V27" i="14"/>
  <c r="W26" i="14"/>
  <c r="V26" i="14"/>
  <c r="W25" i="14"/>
  <c r="V25" i="14"/>
  <c r="W24" i="14"/>
  <c r="V24" i="14"/>
  <c r="W23" i="14"/>
  <c r="V23" i="14"/>
  <c r="W22" i="14"/>
  <c r="V22" i="14"/>
  <c r="W21" i="14"/>
  <c r="V21" i="14"/>
  <c r="W20" i="14"/>
  <c r="V20" i="14"/>
  <c r="W19" i="14"/>
  <c r="V19" i="14"/>
  <c r="W18" i="14"/>
  <c r="V18" i="14"/>
  <c r="W17" i="14"/>
  <c r="V17" i="14"/>
  <c r="W16" i="14"/>
  <c r="V16" i="14"/>
  <c r="W15" i="14"/>
  <c r="V15" i="14"/>
  <c r="W14" i="14"/>
  <c r="V14" i="14"/>
  <c r="W13" i="14"/>
  <c r="V13" i="14"/>
  <c r="W12" i="14"/>
  <c r="V12" i="14"/>
  <c r="W11" i="14"/>
  <c r="V11" i="14"/>
  <c r="W10" i="14"/>
  <c r="V10" i="14"/>
  <c r="W9" i="14"/>
  <c r="V9" i="14"/>
  <c r="W8" i="14"/>
  <c r="V8" i="14"/>
  <c r="W7" i="14"/>
  <c r="V7" i="14"/>
  <c r="W6" i="14"/>
  <c r="V6" i="14"/>
  <c r="W5" i="14"/>
  <c r="V5" i="14"/>
  <c r="U51" i="14"/>
  <c r="U52" i="14"/>
  <c r="U50" i="14"/>
  <c r="U49" i="14"/>
  <c r="U44" i="14"/>
  <c r="U43" i="14"/>
  <c r="U42" i="14"/>
  <c r="U41" i="14"/>
  <c r="U40" i="14"/>
  <c r="U39" i="14"/>
  <c r="U38" i="14"/>
  <c r="U37" i="14"/>
  <c r="U36" i="14"/>
  <c r="U35" i="14"/>
  <c r="U34" i="14"/>
  <c r="U33" i="14"/>
  <c r="U32" i="14"/>
  <c r="U31" i="14"/>
  <c r="U30" i="14"/>
  <c r="U29" i="14"/>
  <c r="U28" i="14"/>
  <c r="U27" i="14"/>
  <c r="U26" i="14"/>
  <c r="U25" i="14"/>
  <c r="U24" i="14"/>
  <c r="U23" i="14"/>
  <c r="U22" i="14"/>
  <c r="U21" i="14"/>
  <c r="U20" i="14"/>
  <c r="U19" i="14"/>
  <c r="U18" i="14"/>
  <c r="U17" i="14"/>
  <c r="U16" i="14"/>
  <c r="U15" i="14"/>
  <c r="U14" i="14"/>
  <c r="U13" i="14"/>
  <c r="U12" i="14"/>
  <c r="U11" i="14"/>
  <c r="U10" i="14"/>
  <c r="U9" i="14"/>
  <c r="U8" i="14"/>
  <c r="U7" i="14"/>
  <c r="U6" i="14"/>
  <c r="U5" i="14"/>
  <c r="P51" i="14"/>
  <c r="O51" i="14"/>
  <c r="N51" i="14"/>
  <c r="M51" i="14"/>
  <c r="L51" i="14"/>
  <c r="K51" i="14"/>
  <c r="P52" i="14"/>
  <c r="O52" i="14"/>
  <c r="N52" i="14"/>
  <c r="M52" i="14"/>
  <c r="L52" i="14"/>
  <c r="K52" i="14"/>
  <c r="P50" i="14"/>
  <c r="O50" i="14"/>
  <c r="N50" i="14"/>
  <c r="M50" i="14"/>
  <c r="L50" i="14"/>
  <c r="K50" i="14"/>
  <c r="P49" i="14"/>
  <c r="O49" i="14"/>
  <c r="N49" i="14"/>
  <c r="M49" i="14"/>
  <c r="L49" i="14"/>
  <c r="K49" i="14"/>
  <c r="P44" i="14"/>
  <c r="O44" i="14"/>
  <c r="N44" i="14"/>
  <c r="M44" i="14"/>
  <c r="L44" i="14"/>
  <c r="K44" i="14"/>
  <c r="P43" i="14"/>
  <c r="O43" i="14"/>
  <c r="N43" i="14"/>
  <c r="M43" i="14"/>
  <c r="L43" i="14"/>
  <c r="K43" i="14"/>
  <c r="P42" i="14"/>
  <c r="O42" i="14"/>
  <c r="N42" i="14"/>
  <c r="M42" i="14"/>
  <c r="L42" i="14"/>
  <c r="K42" i="14"/>
  <c r="P41" i="14"/>
  <c r="O41" i="14"/>
  <c r="N41" i="14"/>
  <c r="M41" i="14"/>
  <c r="L41" i="14"/>
  <c r="K41" i="14"/>
  <c r="P40" i="14"/>
  <c r="O40" i="14"/>
  <c r="N40" i="14"/>
  <c r="M40" i="14"/>
  <c r="L40" i="14"/>
  <c r="K40" i="14"/>
  <c r="P39" i="14"/>
  <c r="O39" i="14"/>
  <c r="N39" i="14"/>
  <c r="M39" i="14"/>
  <c r="L39" i="14"/>
  <c r="K39" i="14"/>
  <c r="P38" i="14"/>
  <c r="O38" i="14"/>
  <c r="N38" i="14"/>
  <c r="M38" i="14"/>
  <c r="L38" i="14"/>
  <c r="K38" i="14"/>
  <c r="P37" i="14"/>
  <c r="O37" i="14"/>
  <c r="N37" i="14"/>
  <c r="M37" i="14"/>
  <c r="L37" i="14"/>
  <c r="K37" i="14"/>
  <c r="P36" i="14"/>
  <c r="O36" i="14"/>
  <c r="N36" i="14"/>
  <c r="M36" i="14"/>
  <c r="L36" i="14"/>
  <c r="K36" i="14"/>
  <c r="P35" i="14"/>
  <c r="O35" i="14"/>
  <c r="N35" i="14"/>
  <c r="M35" i="14"/>
  <c r="L35" i="14"/>
  <c r="K35" i="14"/>
  <c r="P34" i="14"/>
  <c r="O34" i="14"/>
  <c r="N34" i="14"/>
  <c r="M34" i="14"/>
  <c r="L34" i="14"/>
  <c r="K34" i="14"/>
  <c r="P33" i="14"/>
  <c r="O33" i="14"/>
  <c r="N33" i="14"/>
  <c r="M33" i="14"/>
  <c r="L33" i="14"/>
  <c r="K33" i="14"/>
  <c r="P32" i="14"/>
  <c r="O32" i="14"/>
  <c r="N32" i="14"/>
  <c r="M32" i="14"/>
  <c r="L32" i="14"/>
  <c r="K32" i="14"/>
  <c r="P31" i="14"/>
  <c r="O31" i="14"/>
  <c r="N31" i="14"/>
  <c r="M31" i="14"/>
  <c r="L31" i="14"/>
  <c r="K31" i="14"/>
  <c r="P30" i="14"/>
  <c r="O30" i="14"/>
  <c r="N30" i="14"/>
  <c r="M30" i="14"/>
  <c r="L30" i="14"/>
  <c r="K30" i="14"/>
  <c r="P29" i="14"/>
  <c r="O29" i="14"/>
  <c r="N29" i="14"/>
  <c r="M29" i="14"/>
  <c r="L29" i="14"/>
  <c r="K29" i="14"/>
  <c r="P28" i="14"/>
  <c r="O28" i="14"/>
  <c r="N28" i="14"/>
  <c r="M28" i="14"/>
  <c r="L28" i="14"/>
  <c r="K28" i="14"/>
  <c r="P27" i="14"/>
  <c r="O27" i="14"/>
  <c r="N27" i="14"/>
  <c r="M27" i="14"/>
  <c r="L27" i="14"/>
  <c r="K27" i="14"/>
  <c r="P26" i="14"/>
  <c r="O26" i="14"/>
  <c r="N26" i="14"/>
  <c r="M26" i="14"/>
  <c r="L26" i="14"/>
  <c r="K26" i="14"/>
  <c r="P25" i="14"/>
  <c r="O25" i="14"/>
  <c r="N25" i="14"/>
  <c r="M25" i="14"/>
  <c r="L25" i="14"/>
  <c r="K25" i="14"/>
  <c r="P24" i="14"/>
  <c r="O24" i="14"/>
  <c r="N24" i="14"/>
  <c r="M24" i="14"/>
  <c r="L24" i="14"/>
  <c r="K24" i="14"/>
  <c r="P23" i="14"/>
  <c r="O23" i="14"/>
  <c r="N23" i="14"/>
  <c r="M23" i="14"/>
  <c r="L23" i="14"/>
  <c r="K23" i="14"/>
  <c r="P22" i="14"/>
  <c r="O22" i="14"/>
  <c r="N22" i="14"/>
  <c r="M22" i="14"/>
  <c r="L22" i="14"/>
  <c r="K22" i="14"/>
  <c r="P21" i="14"/>
  <c r="O21" i="14"/>
  <c r="N21" i="14"/>
  <c r="M21" i="14"/>
  <c r="L21" i="14"/>
  <c r="K21" i="14"/>
  <c r="P20" i="14"/>
  <c r="O20" i="14"/>
  <c r="N20" i="14"/>
  <c r="M20" i="14"/>
  <c r="L20" i="14"/>
  <c r="K20" i="14"/>
  <c r="P19" i="14"/>
  <c r="O19" i="14"/>
  <c r="N19" i="14"/>
  <c r="M19" i="14"/>
  <c r="L19" i="14"/>
  <c r="K19" i="14"/>
  <c r="P18" i="14"/>
  <c r="O18" i="14"/>
  <c r="N18" i="14"/>
  <c r="M18" i="14"/>
  <c r="L18" i="14"/>
  <c r="K18" i="14"/>
  <c r="P17" i="14"/>
  <c r="O17" i="14"/>
  <c r="N17" i="14"/>
  <c r="M17" i="14"/>
  <c r="L17" i="14"/>
  <c r="K17" i="14"/>
  <c r="P16" i="14"/>
  <c r="O16" i="14"/>
  <c r="N16" i="14"/>
  <c r="M16" i="14"/>
  <c r="L16" i="14"/>
  <c r="K16" i="14"/>
  <c r="P15" i="14"/>
  <c r="O15" i="14"/>
  <c r="N15" i="14"/>
  <c r="M15" i="14"/>
  <c r="L15" i="14"/>
  <c r="K15" i="14"/>
  <c r="P14" i="14"/>
  <c r="O14" i="14"/>
  <c r="N14" i="14"/>
  <c r="M14" i="14"/>
  <c r="L14" i="14"/>
  <c r="K14" i="14"/>
  <c r="P13" i="14"/>
  <c r="O13" i="14"/>
  <c r="N13" i="14"/>
  <c r="M13" i="14"/>
  <c r="L13" i="14"/>
  <c r="K13" i="14"/>
  <c r="P12" i="14"/>
  <c r="O12" i="14"/>
  <c r="N12" i="14"/>
  <c r="M12" i="14"/>
  <c r="L12" i="14"/>
  <c r="K12" i="14"/>
  <c r="P11" i="14"/>
  <c r="O11" i="14"/>
  <c r="N11" i="14"/>
  <c r="M11" i="14"/>
  <c r="L11" i="14"/>
  <c r="K11" i="14"/>
  <c r="P10" i="14"/>
  <c r="O10" i="14"/>
  <c r="N10" i="14"/>
  <c r="M10" i="14"/>
  <c r="L10" i="14"/>
  <c r="K10" i="14"/>
  <c r="P9" i="14"/>
  <c r="O9" i="14"/>
  <c r="N9" i="14"/>
  <c r="M9" i="14"/>
  <c r="L9" i="14"/>
  <c r="K9" i="14"/>
  <c r="P8" i="14"/>
  <c r="O8" i="14"/>
  <c r="N8" i="14"/>
  <c r="M8" i="14"/>
  <c r="L8" i="14"/>
  <c r="K8" i="14"/>
  <c r="P7" i="14"/>
  <c r="O7" i="14"/>
  <c r="N7" i="14"/>
  <c r="M7" i="14"/>
  <c r="L7" i="14"/>
  <c r="K7" i="14"/>
  <c r="P6" i="14"/>
  <c r="O6" i="14"/>
  <c r="N6" i="14"/>
  <c r="M6" i="14"/>
  <c r="L6" i="14"/>
  <c r="K6" i="14"/>
  <c r="P5" i="14"/>
  <c r="O5" i="14"/>
  <c r="N5" i="14"/>
  <c r="M5" i="14"/>
  <c r="L5" i="14"/>
  <c r="K5" i="14"/>
  <c r="J51" i="14"/>
  <c r="J52" i="14"/>
  <c r="J50" i="14"/>
  <c r="J49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AA48" i="14"/>
  <c r="Z48" i="14"/>
  <c r="Y48" i="14"/>
  <c r="X48" i="14"/>
  <c r="T48" i="14"/>
  <c r="S48" i="14"/>
  <c r="R48" i="14"/>
  <c r="Q48" i="14"/>
  <c r="I48" i="14"/>
  <c r="H48" i="14"/>
  <c r="G48" i="14"/>
  <c r="F48" i="14"/>
  <c r="E48" i="14"/>
  <c r="D48" i="14"/>
  <c r="C48" i="14"/>
  <c r="B48" i="14"/>
  <c r="AA46" i="14"/>
  <c r="Z46" i="14"/>
  <c r="Y46" i="14"/>
  <c r="X46" i="14"/>
  <c r="T46" i="14"/>
  <c r="S46" i="14"/>
  <c r="R46" i="14"/>
  <c r="Q46" i="14"/>
  <c r="I46" i="14"/>
  <c r="H46" i="14"/>
  <c r="G46" i="14"/>
  <c r="F46" i="14"/>
  <c r="E46" i="14"/>
  <c r="D46" i="14"/>
  <c r="C46" i="14"/>
  <c r="B46" i="14"/>
  <c r="AA47" i="14"/>
  <c r="Z47" i="14"/>
  <c r="Y47" i="14"/>
  <c r="X47" i="14"/>
  <c r="T47" i="14"/>
  <c r="S47" i="14"/>
  <c r="R47" i="14"/>
  <c r="Q47" i="14"/>
  <c r="I47" i="14"/>
  <c r="H47" i="14"/>
  <c r="G47" i="14"/>
  <c r="F47" i="14"/>
  <c r="E47" i="14"/>
  <c r="D47" i="14"/>
  <c r="C47" i="14"/>
  <c r="B47" i="14"/>
  <c r="AA45" i="14"/>
  <c r="Z45" i="14"/>
  <c r="Y45" i="14"/>
  <c r="X45" i="14"/>
  <c r="T45" i="14"/>
  <c r="S45" i="14"/>
  <c r="R45" i="14"/>
  <c r="Q45" i="14"/>
  <c r="I45" i="14"/>
  <c r="H45" i="14"/>
  <c r="G45" i="14"/>
  <c r="F45" i="14"/>
  <c r="E45" i="14"/>
  <c r="D45" i="14"/>
  <c r="C45" i="14"/>
  <c r="B45" i="14"/>
  <c r="Q48" i="13"/>
  <c r="P48" i="13"/>
  <c r="O48" i="13"/>
  <c r="N48" i="13"/>
  <c r="M48" i="13"/>
  <c r="L48" i="13"/>
  <c r="K48" i="13"/>
  <c r="J48" i="13"/>
  <c r="I48" i="13"/>
  <c r="H48" i="13"/>
  <c r="G48" i="13"/>
  <c r="F48" i="13"/>
  <c r="E48" i="13"/>
  <c r="D48" i="13"/>
  <c r="C48" i="13"/>
  <c r="B48" i="13"/>
  <c r="Q46" i="13"/>
  <c r="P46" i="13"/>
  <c r="O46" i="13"/>
  <c r="N46" i="13"/>
  <c r="M46" i="13"/>
  <c r="L46" i="13"/>
  <c r="K46" i="13"/>
  <c r="J46" i="13"/>
  <c r="I46" i="13"/>
  <c r="H46" i="13"/>
  <c r="G46" i="13"/>
  <c r="F46" i="13"/>
  <c r="E46" i="13"/>
  <c r="D46" i="13"/>
  <c r="C46" i="13"/>
  <c r="B46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C47" i="13"/>
  <c r="B47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B45" i="13"/>
  <c r="D48" i="12"/>
  <c r="C48" i="12"/>
  <c r="D46" i="12"/>
  <c r="C46" i="12"/>
  <c r="D47" i="12"/>
  <c r="C47" i="12"/>
  <c r="D45" i="12"/>
  <c r="C45" i="12"/>
  <c r="M51" i="12"/>
  <c r="L51" i="12"/>
  <c r="K51" i="12"/>
  <c r="M52" i="12"/>
  <c r="L52" i="12"/>
  <c r="K52" i="12"/>
  <c r="M50" i="12"/>
  <c r="L50" i="12"/>
  <c r="K50" i="12"/>
  <c r="M49" i="12"/>
  <c r="L49" i="12"/>
  <c r="K49" i="12"/>
  <c r="M44" i="12"/>
  <c r="L44" i="12"/>
  <c r="K44" i="12"/>
  <c r="M43" i="12"/>
  <c r="L43" i="12"/>
  <c r="K43" i="12"/>
  <c r="M42" i="12"/>
  <c r="L42" i="12"/>
  <c r="K42" i="12"/>
  <c r="M41" i="12"/>
  <c r="L41" i="12"/>
  <c r="K41" i="12"/>
  <c r="M40" i="12"/>
  <c r="L40" i="12"/>
  <c r="K40" i="12"/>
  <c r="M39" i="12"/>
  <c r="L39" i="12"/>
  <c r="K39" i="12"/>
  <c r="M38" i="12"/>
  <c r="L38" i="12"/>
  <c r="K38" i="12"/>
  <c r="M37" i="12"/>
  <c r="L37" i="12"/>
  <c r="K37" i="12"/>
  <c r="M36" i="12"/>
  <c r="L36" i="12"/>
  <c r="K36" i="12"/>
  <c r="M35" i="12"/>
  <c r="L35" i="12"/>
  <c r="K35" i="12"/>
  <c r="M34" i="12"/>
  <c r="L34" i="12"/>
  <c r="K34" i="12"/>
  <c r="M33" i="12"/>
  <c r="L33" i="12"/>
  <c r="K33" i="12"/>
  <c r="M32" i="12"/>
  <c r="L32" i="12"/>
  <c r="K32" i="12"/>
  <c r="M31" i="12"/>
  <c r="L31" i="12"/>
  <c r="K31" i="12"/>
  <c r="M30" i="12"/>
  <c r="L30" i="12"/>
  <c r="K30" i="12"/>
  <c r="M29" i="12"/>
  <c r="L29" i="12"/>
  <c r="K29" i="12"/>
  <c r="M28" i="12"/>
  <c r="L28" i="12"/>
  <c r="K28" i="12"/>
  <c r="M27" i="12"/>
  <c r="L27" i="12"/>
  <c r="K27" i="12"/>
  <c r="M26" i="12"/>
  <c r="L26" i="12"/>
  <c r="K26" i="12"/>
  <c r="M25" i="12"/>
  <c r="L25" i="12"/>
  <c r="K25" i="12"/>
  <c r="M24" i="12"/>
  <c r="L24" i="12"/>
  <c r="K24" i="12"/>
  <c r="M23" i="12"/>
  <c r="L23" i="12"/>
  <c r="K23" i="12"/>
  <c r="M22" i="12"/>
  <c r="L22" i="12"/>
  <c r="K22" i="12"/>
  <c r="M21" i="12"/>
  <c r="L21" i="12"/>
  <c r="K21" i="12"/>
  <c r="M20" i="12"/>
  <c r="L20" i="12"/>
  <c r="K20" i="12"/>
  <c r="M19" i="12"/>
  <c r="L19" i="12"/>
  <c r="K19" i="12"/>
  <c r="M18" i="12"/>
  <c r="L18" i="12"/>
  <c r="K18" i="12"/>
  <c r="M17" i="12"/>
  <c r="L17" i="12"/>
  <c r="K17" i="12"/>
  <c r="M16" i="12"/>
  <c r="L16" i="12"/>
  <c r="K16" i="12"/>
  <c r="M15" i="12"/>
  <c r="L15" i="12"/>
  <c r="K15" i="12"/>
  <c r="M14" i="12"/>
  <c r="L14" i="12"/>
  <c r="K14" i="12"/>
  <c r="M13" i="12"/>
  <c r="L13" i="12"/>
  <c r="K13" i="12"/>
  <c r="M12" i="12"/>
  <c r="L12" i="12"/>
  <c r="K12" i="12"/>
  <c r="M11" i="12"/>
  <c r="L11" i="12"/>
  <c r="K11" i="12"/>
  <c r="M10" i="12"/>
  <c r="L10" i="12"/>
  <c r="K10" i="12"/>
  <c r="M9" i="12"/>
  <c r="L9" i="12"/>
  <c r="K9" i="12"/>
  <c r="M8" i="12"/>
  <c r="L8" i="12"/>
  <c r="K8" i="12"/>
  <c r="M7" i="12"/>
  <c r="L7" i="12"/>
  <c r="K7" i="12"/>
  <c r="M6" i="12"/>
  <c r="L6" i="12"/>
  <c r="K6" i="12"/>
  <c r="M5" i="12"/>
  <c r="L5" i="12"/>
  <c r="K5" i="12"/>
  <c r="J51" i="12"/>
  <c r="J52" i="12"/>
  <c r="J50" i="12"/>
  <c r="J49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5" i="14" l="1"/>
  <c r="L45" i="14"/>
  <c r="N45" i="14"/>
  <c r="U45" i="14"/>
  <c r="W45" i="14"/>
  <c r="AB45" i="14"/>
  <c r="AD45" i="14"/>
  <c r="J47" i="14"/>
  <c r="L47" i="14"/>
  <c r="N47" i="14"/>
  <c r="U47" i="14"/>
  <c r="W47" i="14"/>
  <c r="AB47" i="14"/>
  <c r="AD47" i="14"/>
  <c r="J46" i="14"/>
  <c r="L46" i="14"/>
  <c r="N46" i="14"/>
  <c r="U46" i="14"/>
  <c r="W46" i="14"/>
  <c r="AB46" i="14"/>
  <c r="J48" i="14"/>
  <c r="L48" i="14"/>
  <c r="N48" i="14"/>
  <c r="P48" i="14"/>
  <c r="U48" i="14"/>
  <c r="W48" i="14"/>
  <c r="AB48" i="14"/>
  <c r="AD48" i="14"/>
  <c r="P45" i="14"/>
  <c r="P47" i="14"/>
  <c r="P46" i="14"/>
  <c r="AD46" i="14"/>
  <c r="K45" i="14"/>
  <c r="M45" i="14"/>
  <c r="O45" i="14"/>
  <c r="V45" i="14"/>
  <c r="AC45" i="14"/>
  <c r="K47" i="14"/>
  <c r="M47" i="14"/>
  <c r="O47" i="14"/>
  <c r="V47" i="14"/>
  <c r="AC47" i="14"/>
  <c r="K46" i="14"/>
  <c r="M46" i="14"/>
  <c r="O46" i="14"/>
  <c r="V46" i="14"/>
  <c r="AC46" i="14"/>
  <c r="K48" i="14"/>
  <c r="M48" i="14"/>
  <c r="O48" i="14"/>
  <c r="V48" i="14"/>
  <c r="AC48" i="14"/>
  <c r="V48" i="12" l="1"/>
  <c r="U48" i="12"/>
  <c r="T48" i="12"/>
  <c r="S48" i="12"/>
  <c r="R48" i="12"/>
  <c r="Q48" i="12"/>
  <c r="P48" i="12"/>
  <c r="O48" i="12"/>
  <c r="N48" i="12"/>
  <c r="I48" i="12"/>
  <c r="H48" i="12"/>
  <c r="G48" i="12"/>
  <c r="F48" i="12"/>
  <c r="E48" i="12"/>
  <c r="B48" i="12"/>
  <c r="V46" i="12"/>
  <c r="U46" i="12"/>
  <c r="T46" i="12"/>
  <c r="S46" i="12"/>
  <c r="R46" i="12"/>
  <c r="Q46" i="12"/>
  <c r="P46" i="12"/>
  <c r="O46" i="12"/>
  <c r="N46" i="12"/>
  <c r="I46" i="12"/>
  <c r="H46" i="12"/>
  <c r="L46" i="12" s="1"/>
  <c r="G46" i="12"/>
  <c r="F46" i="12"/>
  <c r="J46" i="12" s="1"/>
  <c r="E46" i="12"/>
  <c r="B46" i="12"/>
  <c r="V47" i="12"/>
  <c r="U47" i="12"/>
  <c r="T47" i="12"/>
  <c r="S47" i="12"/>
  <c r="R47" i="12"/>
  <c r="Q47" i="12"/>
  <c r="P47" i="12"/>
  <c r="O47" i="12"/>
  <c r="N47" i="12"/>
  <c r="I47" i="12"/>
  <c r="H47" i="12"/>
  <c r="G47" i="12"/>
  <c r="F47" i="12"/>
  <c r="E47" i="12"/>
  <c r="B47" i="12"/>
  <c r="V45" i="12"/>
  <c r="U45" i="12"/>
  <c r="T45" i="12"/>
  <c r="S45" i="12"/>
  <c r="R45" i="12"/>
  <c r="Q45" i="12"/>
  <c r="P45" i="12"/>
  <c r="O45" i="12"/>
  <c r="N45" i="12"/>
  <c r="I45" i="12"/>
  <c r="H45" i="12"/>
  <c r="G45" i="12"/>
  <c r="F45" i="12"/>
  <c r="E45" i="12"/>
  <c r="B45" i="12"/>
  <c r="J48" i="12" l="1"/>
  <c r="L48" i="12"/>
  <c r="K45" i="12"/>
  <c r="M45" i="12"/>
  <c r="K47" i="12"/>
  <c r="M47" i="12"/>
  <c r="K46" i="12"/>
  <c r="M46" i="12"/>
  <c r="K48" i="12"/>
  <c r="M48" i="12"/>
  <c r="J45" i="12"/>
  <c r="L45" i="12"/>
  <c r="J47" i="12"/>
  <c r="L47" i="12"/>
</calcChain>
</file>

<file path=xl/sharedStrings.xml><?xml version="1.0" encoding="utf-8"?>
<sst xmlns="http://schemas.openxmlformats.org/spreadsheetml/2006/main" count="1532" uniqueCount="456">
  <si>
    <t>Zápudov</t>
  </si>
  <si>
    <t>GSM Brána</t>
  </si>
  <si>
    <t>bezdrátový</t>
  </si>
  <si>
    <t>internet WIFI provozovaný obcí (dostupný na většině území obce)</t>
  </si>
  <si>
    <t>NE</t>
  </si>
  <si>
    <t>ANO</t>
  </si>
  <si>
    <t>internet na území obce provozovaný jinými společnostmi</t>
  </si>
  <si>
    <t xml:space="preserve">ANO </t>
  </si>
  <si>
    <t>signál mobilních sítí – O2</t>
  </si>
  <si>
    <t>?</t>
  </si>
  <si>
    <t>částečně</t>
  </si>
  <si>
    <t>signál mobilních sítí – T-Mobile</t>
  </si>
  <si>
    <t>signál mobilních sítí – Vodafone</t>
  </si>
  <si>
    <t xml:space="preserve">obecní rozhlas </t>
  </si>
  <si>
    <t>kabelová televize</t>
  </si>
  <si>
    <t>kamerový systém</t>
  </si>
  <si>
    <t>ANO - MH</t>
  </si>
  <si>
    <t>obecní SMS informační systém</t>
  </si>
  <si>
    <t>Bílá Hlína</t>
  </si>
  <si>
    <t>Boseň</t>
  </si>
  <si>
    <t>Branžež</t>
  </si>
  <si>
    <t>Březina</t>
  </si>
  <si>
    <t>Dobšín</t>
  </si>
  <si>
    <t>Dolní Bousov</t>
  </si>
  <si>
    <t>Horní Bukovina</t>
  </si>
  <si>
    <t>Hrubá Skála</t>
  </si>
  <si>
    <t>Chocnějovice</t>
  </si>
  <si>
    <t>Jivina</t>
  </si>
  <si>
    <t>Kacanovy</t>
  </si>
  <si>
    <t>Karlovice</t>
  </si>
  <si>
    <t>Kněžmost</t>
  </si>
  <si>
    <t>Koryta</t>
  </si>
  <si>
    <t>Ktová</t>
  </si>
  <si>
    <t>Libošovice</t>
  </si>
  <si>
    <t>Loukov</t>
  </si>
  <si>
    <t>Loukovec</t>
  </si>
  <si>
    <t>Markvartice</t>
  </si>
  <si>
    <t>Mladějov</t>
  </si>
  <si>
    <t>Mnichovo Hradiště</t>
  </si>
  <si>
    <t>Modřišice</t>
  </si>
  <si>
    <t>Mukařov</t>
  </si>
  <si>
    <t>Neveklovice</t>
  </si>
  <si>
    <t>Olešnice</t>
  </si>
  <si>
    <t>Osek</t>
  </si>
  <si>
    <t>Přepeře</t>
  </si>
  <si>
    <t>Ptýrov</t>
  </si>
  <si>
    <t>Rohatsko</t>
  </si>
  <si>
    <t>Samšina</t>
  </si>
  <si>
    <t>Sezemice</t>
  </si>
  <si>
    <t>Sobotka</t>
  </si>
  <si>
    <t>Troskovice</t>
  </si>
  <si>
    <t>Turnov</t>
  </si>
  <si>
    <t>Vyskeř</t>
  </si>
  <si>
    <t>V KOLIKA OBCÍCH</t>
  </si>
  <si>
    <t>vodovod (km)</t>
  </si>
  <si>
    <t>vodovod (%)</t>
  </si>
  <si>
    <t>plynovod (km)</t>
  </si>
  <si>
    <t>plynovod (%)</t>
  </si>
  <si>
    <t>veřejné osvětlení (km)</t>
  </si>
  <si>
    <t>veřejné osvětlení (%)</t>
  </si>
  <si>
    <t>obecní rozhlas (km)</t>
  </si>
  <si>
    <t>obecní rozhlas (%)</t>
  </si>
  <si>
    <t>kanalizace jednotná (km)</t>
  </si>
  <si>
    <t>kanalizace jednotná (%)</t>
  </si>
  <si>
    <t>kanalizace splašková s ČOV (km)</t>
  </si>
  <si>
    <t>kanalizace splašková s ČOV (%)</t>
  </si>
  <si>
    <t>kanalizace dešťová (km)</t>
  </si>
  <si>
    <t>kanalizace dešťová (%)</t>
  </si>
  <si>
    <t>zasíťovanost obcí (délka v km a % zasíťovanost)</t>
  </si>
  <si>
    <t>Dostupnost internetu, mobilních a informačních sítí (ANO / NE)</t>
  </si>
  <si>
    <t>obec</t>
  </si>
  <si>
    <t xml:space="preserve">Pozn.: </t>
  </si>
  <si>
    <t>Jednotná kanalizace - předčištěné vody společně s dešťovými</t>
  </si>
  <si>
    <t>Na dotazník neodpověděly obce Mohelnice nad Jizerou, Strážiště, Všeň a Žďár</t>
  </si>
  <si>
    <t>počet vyznačených veřejných parkovišť</t>
  </si>
  <si>
    <t>letiště (vyhlídkové lety atp.)</t>
  </si>
  <si>
    <t>místní komunikace na území obce</t>
  </si>
  <si>
    <t>z toho v majetku obce</t>
  </si>
  <si>
    <t>délka chybějících a potřebných chodníků na území obce</t>
  </si>
  <si>
    <t>cyklostezky na území obce</t>
  </si>
  <si>
    <t>počet stání na těchto vyzn. parkovištích</t>
  </si>
  <si>
    <t>Má obec záměr budovat do roku 2020 obecní vodovod?</t>
  </si>
  <si>
    <t>Má obec záměr budovat do roku 2020 obecní kanalizaci?</t>
  </si>
  <si>
    <t>Má obec záměr budovat do roku 2020 plynovod?</t>
  </si>
  <si>
    <t>Rozvojové záměry</t>
  </si>
  <si>
    <t>rychlé občerstvení</t>
  </si>
  <si>
    <t>restaurace součástí ubytovacího zařízení</t>
  </si>
  <si>
    <t>cukrárna</t>
  </si>
  <si>
    <t>čajovna</t>
  </si>
  <si>
    <t>kavárna</t>
  </si>
  <si>
    <t>*) Provozovna subjektu registrovaného pod IČO</t>
  </si>
  <si>
    <t>v soukromí</t>
  </si>
  <si>
    <t>ubytovna</t>
  </si>
  <si>
    <t>pension</t>
  </si>
  <si>
    <t>hotel</t>
  </si>
  <si>
    <t>kemp</t>
  </si>
  <si>
    <t>tábořiště</t>
  </si>
  <si>
    <t>obchod s potravinami</t>
  </si>
  <si>
    <t>pojízdná prodejna</t>
  </si>
  <si>
    <t>pošta</t>
  </si>
  <si>
    <t>autoservis</t>
  </si>
  <si>
    <t>pneuservis</t>
  </si>
  <si>
    <t>kadeřnictví</t>
  </si>
  <si>
    <t>mateřské/rodinné centrum</t>
  </si>
  <si>
    <t>dům dětí a mládeže</t>
  </si>
  <si>
    <t>provozoven</t>
  </si>
  <si>
    <t>lůžek</t>
  </si>
  <si>
    <t>míst pro stany</t>
  </si>
  <si>
    <t>míst pro karavany</t>
  </si>
  <si>
    <t>7?</t>
  </si>
  <si>
    <t>CELKEM</t>
  </si>
  <si>
    <t>hospoda/ restaurace bez kuchyně</t>
  </si>
  <si>
    <t>hospoda/ restaurace s kuchyní</t>
  </si>
  <si>
    <t>Pozn.:</t>
  </si>
  <si>
    <t>Klášter Hradiště nad Jizerou</t>
  </si>
  <si>
    <t>Stravování - počet provozoven*</t>
  </si>
  <si>
    <t>Ubytování - počet provozoven* a lůžek**</t>
  </si>
  <si>
    <t>**) Lůžka trvalá (bez přistýlek, dětských a provizorních lůžek)</t>
  </si>
  <si>
    <t>Zdroj: dotazníkové šetření</t>
  </si>
  <si>
    <t>Pozn.: Na dotazník neodpověděly obce Mohelnice nad Jizerou, Strážiště, Všeň a Žďár</t>
  </si>
  <si>
    <t>Základní služby obyvatelům - počet provozoven</t>
  </si>
  <si>
    <t>typ švec, truhlář, klempíř apod.</t>
  </si>
  <si>
    <t xml:space="preserve">Řemeslné živnosti </t>
  </si>
  <si>
    <t>Zemědělství a potravinářství</t>
  </si>
  <si>
    <t>konvenční výrobci potravin</t>
  </si>
  <si>
    <t>výrobci potravin v kvalitě BIO</t>
  </si>
  <si>
    <t>certifikovaní výrobci reg.produktů a nositelé reg.značek kvality (keramik, řezbář apod.)</t>
  </si>
  <si>
    <t>Podnikání - počet subjektů</t>
  </si>
  <si>
    <t>konvenční zemědělské podniky (právnické osoby)</t>
  </si>
  <si>
    <t>ekologické zemědělské podniky (právnické osoby)</t>
  </si>
  <si>
    <t>konvenční soukromí zemědělci (fyzické osoby)</t>
  </si>
  <si>
    <t>ekologičtí soukromí zemědělci (fyzické osoby)</t>
  </si>
  <si>
    <t>četnost zásobování během 1 měsíce:</t>
  </si>
  <si>
    <t xml:space="preserve">počet subjektů </t>
  </si>
  <si>
    <t>neobydlené domy s byty - důvod neobydlenosti</t>
  </si>
  <si>
    <t>obydlené domy - období výstavby nebo rekonstrukce</t>
  </si>
  <si>
    <t>obydlené domy - vlastník domu</t>
  </si>
  <si>
    <t>celkem</t>
  </si>
  <si>
    <t>z toho</t>
  </si>
  <si>
    <t>slouží k rekreaci</t>
  </si>
  <si>
    <t>přestavba domu</t>
  </si>
  <si>
    <t>nezpůsobilé k bydlení</t>
  </si>
  <si>
    <t>1919 a dříve</t>
  </si>
  <si>
    <t>1920 - 1970</t>
  </si>
  <si>
    <t>1971 - 1980</t>
  </si>
  <si>
    <t>1981 - 1990</t>
  </si>
  <si>
    <t>1991 - 2000</t>
  </si>
  <si>
    <t>2001 - 2011</t>
  </si>
  <si>
    <t>přípoj na kanalizační síť</t>
  </si>
  <si>
    <t>vodovod</t>
  </si>
  <si>
    <t>plyn</t>
  </si>
  <si>
    <t>ústřední topení</t>
  </si>
  <si>
    <t>fyzická osoba</t>
  </si>
  <si>
    <t>obec, stát</t>
  </si>
  <si>
    <t>bytové družstvo</t>
  </si>
  <si>
    <t>spoluvlastnictví vlastníků bytů (jednotek)</t>
  </si>
  <si>
    <t>% neobydlených sloužících k rekreaci</t>
  </si>
  <si>
    <t>Mohelnice nad Jizerou</t>
  </si>
  <si>
    <t>Strážiště</t>
  </si>
  <si>
    <t>Všeň</t>
  </si>
  <si>
    <t>Žďár</t>
  </si>
  <si>
    <t>Liberecký kraj</t>
  </si>
  <si>
    <t>Česká republika</t>
  </si>
  <si>
    <t>Královéhradecký kraj</t>
  </si>
  <si>
    <t>Středočeský kraj</t>
  </si>
  <si>
    <t>obydlené domy - technická vybavenost</t>
  </si>
  <si>
    <t xml:space="preserve">domy celkem </t>
  </si>
  <si>
    <t>CELKEM MAS</t>
  </si>
  <si>
    <t>Liberecká část</t>
  </si>
  <si>
    <t>Středočeská část</t>
  </si>
  <si>
    <t>Královéhradecká část</t>
  </si>
  <si>
    <t>neobydlené byty</t>
  </si>
  <si>
    <t>obydlené byty - druh domu</t>
  </si>
  <si>
    <t>obydlené byty - energie k vytápění</t>
  </si>
  <si>
    <t>obydlené byty - počet bydlících osob</t>
  </si>
  <si>
    <t>obydlené byty - právní důvod užívání</t>
  </si>
  <si>
    <t>obydlené byty - způsob vytápění</t>
  </si>
  <si>
    <t>obydlené byty</t>
  </si>
  <si>
    <t>z toho v rodinných domech</t>
  </si>
  <si>
    <t>rodinné domy</t>
  </si>
  <si>
    <t>bytové domy</t>
  </si>
  <si>
    <t>změna uživatele</t>
  </si>
  <si>
    <t>přestavba</t>
  </si>
  <si>
    <t>z kotelny mimo dům</t>
  </si>
  <si>
    <t>uhlí, koks, uhelné brikety</t>
  </si>
  <si>
    <t>elektřina</t>
  </si>
  <si>
    <t>dřevo</t>
  </si>
  <si>
    <t>1</t>
  </si>
  <si>
    <t>2</t>
  </si>
  <si>
    <t>3</t>
  </si>
  <si>
    <t>4</t>
  </si>
  <si>
    <t>5</t>
  </si>
  <si>
    <t>6 a více</t>
  </si>
  <si>
    <t>ve vlastním domě</t>
  </si>
  <si>
    <t>v osobním vlastnictví</t>
  </si>
  <si>
    <t>jiné bezplatné užívání bytu</t>
  </si>
  <si>
    <t>nájemní</t>
  </si>
  <si>
    <t>družstevní</t>
  </si>
  <si>
    <t>jiný důvod užívání bytu</t>
  </si>
  <si>
    <t>plyn zaveden do bytu</t>
  </si>
  <si>
    <t>vodovod v bytě</t>
  </si>
  <si>
    <t>teplá voda</t>
  </si>
  <si>
    <t>žumpa, jímka</t>
  </si>
  <si>
    <t>vlastní splachovací záchod</t>
  </si>
  <si>
    <t>vlastní koupelna, sprchový kout</t>
  </si>
  <si>
    <t>standardní byty</t>
  </si>
  <si>
    <t>z toho s ústředním topením a úplným příslušenstvím</t>
  </si>
  <si>
    <t>byty se sníženou kvalitou</t>
  </si>
  <si>
    <t>ústřední</t>
  </si>
  <si>
    <t>etážové</t>
  </si>
  <si>
    <t>kamna</t>
  </si>
  <si>
    <t xml:space="preserve">byty </t>
  </si>
  <si>
    <t>z toho důvod neobydlenosti</t>
  </si>
  <si>
    <t>z toho důvod neobydlenosti (%)</t>
  </si>
  <si>
    <t>z toho technické vybavení</t>
  </si>
  <si>
    <t>z toho technické vybavení (%)</t>
  </si>
  <si>
    <t>z toho (%)</t>
  </si>
  <si>
    <t>Počet osob v obydlených bytech</t>
  </si>
  <si>
    <t>Zdroj: ČSÚ, vlastní výpočty</t>
  </si>
  <si>
    <t>název</t>
  </si>
  <si>
    <t>majitel</t>
  </si>
  <si>
    <t>FVE - Ing. Lochman Miroslav</t>
  </si>
  <si>
    <t>Ing. Miroslav Lochman</t>
  </si>
  <si>
    <t>Fotovoltaický systém Dobšín 49</t>
  </si>
  <si>
    <t>Jaroslav Černý</t>
  </si>
  <si>
    <t>Kolonie 343, 294 04 Dolní Bousov</t>
  </si>
  <si>
    <t>Ing. Jana Sladká</t>
  </si>
  <si>
    <t>FTV - Dolní Bousov</t>
  </si>
  <si>
    <t>Ing. Oldřich Novák</t>
  </si>
  <si>
    <t>V Končinách 667, 294 04 Dolní Bousov</t>
  </si>
  <si>
    <t>Jan Demel</t>
  </si>
  <si>
    <t>FVE Horní Bousov</t>
  </si>
  <si>
    <t>Na Tvrzi s.r.o.</t>
  </si>
  <si>
    <t>Fotovoltaická elektrárna 101,2 - Horní Bousov</t>
  </si>
  <si>
    <t>ROBO CZ s.r.o.</t>
  </si>
  <si>
    <t>FVE Dolní Bousov</t>
  </si>
  <si>
    <t>UNO NS spol.s.r.o.</t>
  </si>
  <si>
    <t>Jpacal1</t>
  </si>
  <si>
    <t>Ing. Jaromír Pácal</t>
  </si>
  <si>
    <t>FVE Hromádková - Krčkovice</t>
  </si>
  <si>
    <t>Jana Hromádková</t>
  </si>
  <si>
    <t>FVE - Vaníčková</t>
  </si>
  <si>
    <t>Alena Vaníčková</t>
  </si>
  <si>
    <t>FVE</t>
  </si>
  <si>
    <t>František Bartošík</t>
  </si>
  <si>
    <t>FVE- Stejskal</t>
  </si>
  <si>
    <t>Ing. Petr Stejskal</t>
  </si>
  <si>
    <t>FVE - Radvánovice 108</t>
  </si>
  <si>
    <t>Světlosoft s. r. o.</t>
  </si>
  <si>
    <t>Klášter Hradiště nad Jizerou č. 178</t>
  </si>
  <si>
    <t>Ing. Jan Tůma</t>
  </si>
  <si>
    <t>Artefa s.r.o.</t>
  </si>
  <si>
    <t>FVE KOPRNÍK 1</t>
  </si>
  <si>
    <t>FVE Kněžmost s.r.o.</t>
  </si>
  <si>
    <t>Obec Kněžmost</t>
  </si>
  <si>
    <t>FVE Koprník II.</t>
  </si>
  <si>
    <t>Solar Systems Projekt s.r.o.</t>
  </si>
  <si>
    <t>FTV - INENERGY s.r.o.</t>
  </si>
  <si>
    <t>INENERGY s.r.o.</t>
  </si>
  <si>
    <t>FVE Lubomír Vrabec</t>
  </si>
  <si>
    <t>Lubomír Vrabec</t>
  </si>
  <si>
    <t>FVE Vrabec a Vrabec</t>
  </si>
  <si>
    <t>Vrabec a Vrabec s.r.o.</t>
  </si>
  <si>
    <t>FVE Janata</t>
  </si>
  <si>
    <t>Alois Janata</t>
  </si>
  <si>
    <t>FVE 1 Hněvousice</t>
  </si>
  <si>
    <t>HYDROENERGO s.r.o.</t>
  </si>
  <si>
    <t>FVE - Cicvárek II</t>
  </si>
  <si>
    <t>Ing. Martin Cicvárek</t>
  </si>
  <si>
    <t>FVE - Zajíc - Sadová 1326</t>
  </si>
  <si>
    <t>Ing. Václav Zajíc</t>
  </si>
  <si>
    <t>FVE K Vořechu</t>
  </si>
  <si>
    <t>Mgr. Iva Hanzlíková</t>
  </si>
  <si>
    <t>Komenského</t>
  </si>
  <si>
    <t>Mgr. Marek Jansta</t>
  </si>
  <si>
    <t>FVE Máchova 1476</t>
  </si>
  <si>
    <t>Oto Procházka</t>
  </si>
  <si>
    <t>Sychrov</t>
  </si>
  <si>
    <t>Photon SPV 7 s.r.o.</t>
  </si>
  <si>
    <t>FVE PROF SVAR</t>
  </si>
  <si>
    <t>PROF SVAR s.r.o.</t>
  </si>
  <si>
    <t>Hradiště 289</t>
  </si>
  <si>
    <t>REAL OIL s.r.o.</t>
  </si>
  <si>
    <t>FVE - Dneboh 37</t>
  </si>
  <si>
    <t>Václav Rylich</t>
  </si>
  <si>
    <t>FTV - Klokočník</t>
  </si>
  <si>
    <t>Ing. Petr Klokočník</t>
  </si>
  <si>
    <t>FVE 8,0</t>
  </si>
  <si>
    <t>GARAT s.r.o.</t>
  </si>
  <si>
    <t>FVE Petr Macoun</t>
  </si>
  <si>
    <t>Ing. Petr Macoun</t>
  </si>
  <si>
    <t>FVE - Jareš</t>
  </si>
  <si>
    <t>Ing. Dominik Jareš</t>
  </si>
  <si>
    <t>FVE - Ing. Lidmila Lebedová</t>
  </si>
  <si>
    <t>Ing. Lidmila Lebedová</t>
  </si>
  <si>
    <t>FVE - Václav Hájek</t>
  </si>
  <si>
    <t>Ing. Václav Hájek</t>
  </si>
  <si>
    <t>FVE 3,6</t>
  </si>
  <si>
    <t>Ing. Vladislav Plichta</t>
  </si>
  <si>
    <t>FVE JAN DUMEK</t>
  </si>
  <si>
    <t>Jan Dumek</t>
  </si>
  <si>
    <t>FVE 3,96</t>
  </si>
  <si>
    <t>Luboš Marx</t>
  </si>
  <si>
    <t>FVE Sojka</t>
  </si>
  <si>
    <t>Miloslav Sojka</t>
  </si>
  <si>
    <t>Šolcova 2102 Turnov</t>
  </si>
  <si>
    <t>FVE Jareš</t>
  </si>
  <si>
    <t>Mgr. Pavel Jareš</t>
  </si>
  <si>
    <t>FVE Pavel Rulc</t>
  </si>
  <si>
    <t>Pavel Rulc</t>
  </si>
  <si>
    <t>FVE PEMBERTON Žďár</t>
  </si>
  <si>
    <t>PEMBERTON s.r.o.</t>
  </si>
  <si>
    <t>Fotovoltaický systém Brož 33</t>
  </si>
  <si>
    <t>Vladimír Brož</t>
  </si>
  <si>
    <t xml:space="preserve">Zdroj: http://www.elektrarny.pro/seznam-elektraren.php </t>
  </si>
  <si>
    <t>instalovaný výkon (MW)</t>
  </si>
  <si>
    <t>Pozn.: Významnější elektrárny jsou tučně</t>
  </si>
  <si>
    <t>Obec</t>
  </si>
  <si>
    <t>počet spojů</t>
  </si>
  <si>
    <t>hlavní cíle</t>
  </si>
  <si>
    <t>Po 22.4.</t>
  </si>
  <si>
    <t>Čt 25.4.</t>
  </si>
  <si>
    <t>Pá 26.4.</t>
  </si>
  <si>
    <t>So 27.4.</t>
  </si>
  <si>
    <t>Ne 28.4.</t>
  </si>
  <si>
    <t>MB, MH, Mimoň, Rokytá</t>
  </si>
  <si>
    <t>MH, Kněžmost, Dolní Bousov, Sobotka</t>
  </si>
  <si>
    <t>MB, Kněžmost, Dobšín-Kamenice</t>
  </si>
  <si>
    <t>MB, MH, TUR, LB, Žďár-Žehrov</t>
  </si>
  <si>
    <t>MB, Dolní Bousov, Sobotka</t>
  </si>
  <si>
    <t>MB, JC, Sobotka, MH, Kopidlno, Libáň</t>
  </si>
  <si>
    <t>MH, Mukařov, Cetenov-Hrubý Lesnov</t>
  </si>
  <si>
    <t>TUR, JC, LB, HK, Troskovice-Křenovy</t>
  </si>
  <si>
    <t>MH, TUR, Loukov, Český Dub, Příšovice, Osečná - Lázně Kundratice, Praha</t>
  </si>
  <si>
    <t>MH, Mukařov, Cetenov-Hrubý Lesnov, MB</t>
  </si>
  <si>
    <t>TUR</t>
  </si>
  <si>
    <t>TUR, JC, Rovensko pod Troskami, LB, HK</t>
  </si>
  <si>
    <t>Klášter Hradiště n.Jiz.</t>
  </si>
  <si>
    <t>MH, MB, Mimoň, Mukařov, Cetenov- Hrubý Lesnov</t>
  </si>
  <si>
    <t>MB, MH, Sobotka, JC, TUR, Přepeře</t>
  </si>
  <si>
    <t>TUR, MH, Loukov, Příšovice</t>
  </si>
  <si>
    <t>TUR, JC, Hrubá Skála -Borek, LB, HK, PU, BM, Luhačovice, Lomnice nad Popelkou</t>
  </si>
  <si>
    <t>TUR, MB, Sobotka, Dobšín-Kamenice</t>
  </si>
  <si>
    <t>MH, MB, TUR, LB, Žďár-Žehrov, Příšovice, Praha, Rokytnice nad Jizerou</t>
  </si>
  <si>
    <t>MH, TUR, Loukov, Příšovice</t>
  </si>
  <si>
    <t>JC, Libáň, Sobotka, MB, Kopidlno</t>
  </si>
  <si>
    <t>JC, Sobotka, Újezd pod Troskami - Hrdoňovice</t>
  </si>
  <si>
    <t>MB, Praha, TUR, Mimoň, Kněžmost, Žďár, LB, Český Dub, Bělá pod Bezdězem, Hlavice, Cetenov, Harrachov, Špindlerův Mlýn</t>
  </si>
  <si>
    <t>TUR, Vyskeř</t>
  </si>
  <si>
    <t>MH, TUR, Český Dub, Loukov, Praha, Lázně Kundratice</t>
  </si>
  <si>
    <t>MH, Cetenov- Hrubý Lesnov</t>
  </si>
  <si>
    <t>MB, Sobotka, JC</t>
  </si>
  <si>
    <t>MB, Sobotka, JC, MH, Dolní Bousov</t>
  </si>
  <si>
    <t>MB, MH, Klášter Hradiště nad Jizerou</t>
  </si>
  <si>
    <t>MB, MH, Sobotka, Dolní Bousov, Libáň</t>
  </si>
  <si>
    <t>JC, Sobotka, MB, Praha, HK</t>
  </si>
  <si>
    <t>MH, TUR, Příšovice</t>
  </si>
  <si>
    <t>TUR, MB, Jičín, MH, Praha, Krkonoše</t>
  </si>
  <si>
    <t>TUR, Hrubá Skála - Borek</t>
  </si>
  <si>
    <t>JN, LB, ŽB, Praha, Český Dub, MH, Ohrazenice, Lomnice nad Popelkou</t>
  </si>
  <si>
    <t>MB, MH, TUR, Sobotka</t>
  </si>
  <si>
    <t xml:space="preserve">Vysvětlivky: BM - Brno, HK – Hradec Králové, JC – Jičín, JN- Jablonec nad Nisou, LB- Liberec, MB- Mladá Boleslav, MH- Mnichovo Hradiště, PU - Pardubice, TUR –Turnov, ŽB- Železný Brod; </t>
  </si>
  <si>
    <t>Zdroj: www.idos.cz, vlastní výpočty</t>
  </si>
  <si>
    <t>MB, TUR, Praha</t>
  </si>
  <si>
    <t>MB, Dolní Bousov, Mladějov</t>
  </si>
  <si>
    <t>TUR, JC, HK, Rovensko pod Troskami</t>
  </si>
  <si>
    <t>Dolní Bousov, Bakov nad Jizerou, MB</t>
  </si>
  <si>
    <t>Mladějov, MB, Stará Paka</t>
  </si>
  <si>
    <t>MB, Lomnice nad Popelkou, Stará Paka</t>
  </si>
  <si>
    <t>MB, TUR, Praha, Tanvald</t>
  </si>
  <si>
    <t>MB, Mladějov, Dolní Bousov, Stará Paka</t>
  </si>
  <si>
    <t>LB, MB, Praha, JC, HK, PU, ŽB, Semily, Stará Paka</t>
  </si>
  <si>
    <t xml:space="preserve">Vysvětlivky: HK – Hradec Králové, JC – Jičín, LB- Liberec, MB- Mladá Boleslav, PU - Pardubice, TUR –Turnov, ŽB- Železný Brod; </t>
  </si>
  <si>
    <t>Číslo</t>
  </si>
  <si>
    <t>Trasa</t>
  </si>
  <si>
    <t>(Hrádek n.N. – Liberec  – Český Dub – Sychrov) – Turnov – Kacanovy – Vyskeř – Libošovice – Mladějov – (Zámostí-Blata – Jičín – Libáň – Dětenice – Rožďalovice)</t>
  </si>
  <si>
    <t>Klášter Hradiště nad Jizerou – Mnichovo Hradiště – Březina – Loukov – (Svijany – Příšovice – Přepeře)</t>
  </si>
  <si>
    <t>(Praha – Benátky n.J. – Mladá Boleslav – Bakov n.J.) – Maníkovice – Mnichovo Hradiště – Mukařov – (Mimoň – Lemberk – Petrovice CZ/D)</t>
  </si>
  <si>
    <t>Chocnějovice – (Kobyly – Sychrov – Hodkovice nad Mohelkou  - Dlouhý Most)</t>
  </si>
  <si>
    <t>Loukov – (Svijany – Sychrov – Žďárek – Jílové – Rychnov u Jablonce n.N.)</t>
  </si>
  <si>
    <t>(Na Pince – Cetenov – Hlavice– Soběslavice – Svijanský Újezd – Svijany – Příšovice) –Ploukonice</t>
  </si>
  <si>
    <t>(Č. Dub – Trávníček – Vlastibořice – Pěnčín – Čtveřín) – Daliměřice – Malý Rohozec</t>
  </si>
  <si>
    <t>(Sychrov – Jenišovice – Ondříkovice) – Dolánky</t>
  </si>
  <si>
    <t>Turnov – (Rakousy – Zbirohy – Besedice – Koberovy – Kozákov – Bačov)</t>
  </si>
  <si>
    <t>Turnov – Dolánky – (Záborčí – Frýdštejn – Kopanina – Sněhov – Malá Skála)</t>
  </si>
  <si>
    <t xml:space="preserve">Kacanovy – Příhrazy – Branžež – Kost </t>
  </si>
  <si>
    <t xml:space="preserve">Turnov – Doubravice – Borek – Troskovice – Věžický rybník – Libošovice – Kost </t>
  </si>
  <si>
    <t xml:space="preserve">Svitačka – Troskovice – Trosky </t>
  </si>
  <si>
    <t>Bukovina – Kacanovy – Všeň – Mokrý – (Přepeře – Turnov)</t>
  </si>
  <si>
    <t xml:space="preserve">Pod Žehrovkou – Čížovka </t>
  </si>
  <si>
    <t xml:space="preserve">(Sekerkovy Loučky) – Karlovice – Doubravice – Hrubá Skála – Želejov </t>
  </si>
  <si>
    <t>Turnov – Valdštejn – zámek Hrubá Skála – Vidlák – Troskovice – (Újezd pod Troskami)</t>
  </si>
  <si>
    <t>(Jičín – Ostružno) – Příchvoj – Samšina – Sobotka – torzo Semtínské lípy</t>
  </si>
  <si>
    <t xml:space="preserve">Sedmihorky – Valdštejn </t>
  </si>
  <si>
    <t>Turnov – (Podchloumek – Sekerkovy Loučky – Kvítkovice – Volavec – Rovensko pod Troskami – Lomnice nad Popelkou)</t>
  </si>
  <si>
    <t xml:space="preserve">(Lipník – Jabkenice – Petkovy) – Svobodín – Obruby – Přepeře </t>
  </si>
  <si>
    <t>(Mladá Boleslav – Březno – Dlouhá Lhota) – Svobodín – Dolní Bousov</t>
  </si>
  <si>
    <t>Sobotka – Dobšín – Kněžmost – Boseň – Mnichovo Hradiště – Klášter Hradiště nad Jizerou – Maníkovice – (Doksy)</t>
  </si>
  <si>
    <t xml:space="preserve">(Mladá Boleslav-Debř – Kosmonosy – Studénka) – Násedlnice – Kněžmost </t>
  </si>
  <si>
    <t xml:space="preserve">Sobotka – Kdanice – Dolní Bousov </t>
  </si>
  <si>
    <t>TC</t>
  </si>
  <si>
    <t>Turnov – Dolánky – Malý Rohozec – (Ohrazenice – Přepeře) – Nudvojovice – Turnov</t>
  </si>
  <si>
    <t>Zdroj: http://www.mapy.cz , http://www.cykloserver.cz</t>
  </si>
  <si>
    <t>Pozn.: V závorce je uvedena část trasy mimo území MAS</t>
  </si>
  <si>
    <t>Barva</t>
  </si>
  <si>
    <t>Červená</t>
  </si>
  <si>
    <t>(Mladá Boleslav – Bakov nad Jizerou – Klokočka) – Maníkovice - Klášter Hradiště nad Jizerou – Mnichovo Hradiště – Valečov – Drábské světničky – Příhrazy – Kost – Nebákov – Dolní Mlýn – Trosky – Hrubá Skála – Valdštejn – Turnov – (Frýdštejn – Malá Skála – Besedice – Kozákov – Tábor – Železnice – Jičín)</t>
  </si>
  <si>
    <t>Modrá</t>
  </si>
  <si>
    <t>(Ještěd – Kotel – Hlavice – Vrtky) – Ouč – Mohelnice nad Jizerou – Klášter Hradiště nad Jizerou – Mnichovo Hradiště</t>
  </si>
  <si>
    <t>Zelená</t>
  </si>
  <si>
    <t>(Letařovice – Kobyly) – Buda – Chocnějovice – Mukařov – Klášter Hradiště nad Jizerou</t>
  </si>
  <si>
    <t xml:space="preserve">Mnichovo Hradiště – Mohelnice nad Jizerou – Březina </t>
  </si>
  <si>
    <t>Zásadka – Drábské světničky – Krásná vyhlídka – Hynšta – Skalka</t>
  </si>
  <si>
    <t>Březina – Příhrazy</t>
  </si>
  <si>
    <t>Žlutá</t>
  </si>
  <si>
    <t xml:space="preserve">Březina – Studený průchod (Drábské světničky) </t>
  </si>
  <si>
    <t>Skalka – Mužský – Krásná vyhlídka</t>
  </si>
  <si>
    <t>Valečov – Kněžmost – Drhleny – Příhrazy – Skokovy – Údolí Žehrovky – Vidlák – Borek</t>
  </si>
  <si>
    <t xml:space="preserve">Valečov – Nová Ves – Chrby </t>
  </si>
  <si>
    <t xml:space="preserve">(Příšovice) –Ploukonice – Všeň – Kozlov – Valdštejn – Hrubá Skála </t>
  </si>
  <si>
    <t>Vysoké Kolo – Kacanovy – U Kavčin – Sedmihorky – Svatoňovice – (Kvítkovice – Kozákov)</t>
  </si>
  <si>
    <t xml:space="preserve">Turnov – Pelešany – Valdštejn – Radeč – Čertoryje – Pekařova brána – Kost </t>
  </si>
  <si>
    <t xml:space="preserve">Pod Hlavaticí – Pelešany </t>
  </si>
  <si>
    <t xml:space="preserve">Kost – Dobšice – Vyskeř – Arboretum Bukovina – zámek Hrubá Skála – Hrubá Skála </t>
  </si>
  <si>
    <t xml:space="preserve">Sobotka – hradiště Poráň – Kost – Libošovice – Sobotka </t>
  </si>
  <si>
    <t>Libošovice – hradiště Poráň – Dolní Bousov – Vlčí Pole – (Domousnice – Mladá Boleslav)</t>
  </si>
  <si>
    <t>Sobotka, žst. – Humprecht – Sobotka, hřbitov</t>
  </si>
  <si>
    <t>(Libáň – Staré Hrady) – Skuřina – Markvartice  - Sobotka – Trosky – Ktová – (Rovensko pod Troskami)</t>
  </si>
  <si>
    <t>Dolní Mlýn – Mladějov – Loveč – (Prachovské skály – Holín – Jičín)</t>
  </si>
  <si>
    <t>Mladějov, žst. – Mladějov, bus</t>
  </si>
  <si>
    <t xml:space="preserve">Malechovice – Nebákov – Trosky – Borek – (Rovensko pod Troskami – Košov) </t>
  </si>
  <si>
    <t xml:space="preserve">(Svatojiřský les – Domousnice – Petkovy) – Svobodín </t>
  </si>
  <si>
    <t>Zdroj: www.mapy.cz</t>
  </si>
  <si>
    <t>počet</t>
  </si>
  <si>
    <t>podíl z celku (%)</t>
  </si>
  <si>
    <t>1971-1980</t>
  </si>
  <si>
    <t>1981-1990</t>
  </si>
  <si>
    <t>1991-2000</t>
  </si>
  <si>
    <t>právní důvod užívání bytu</t>
  </si>
  <si>
    <r>
      <t>Průměrná plocha bytu na osobu s obvyklým pobytem (m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)</t>
    </r>
  </si>
  <si>
    <t>-</t>
  </si>
  <si>
    <t>Tabulka č.16: Vybavenost obcí MAS Český ráj a Střední Pojizeří sítěmi technické infrastruktury</t>
  </si>
  <si>
    <t>Tabulka č.17: Seznam solárních elektráren v MAS Český ráj a Střední Pojizeří</t>
  </si>
  <si>
    <t>Tabulka č.18: Vybavenost obcí sítěmi dopravní infrastruktury</t>
  </si>
  <si>
    <t>Tabulka č.19: Přehled dopravní obslužnosti autobusy v MAS Český ráj a Střední Pojizeří v dubnu 2013</t>
  </si>
  <si>
    <t>Tabulka č.20: Přehled dopravní obslužnosti vlaky v MAS Český ráj a Střední Pojizeří v dubnu 2013</t>
  </si>
  <si>
    <t>Tabulka č.21: Přehled cyklotras v MAS Český ráj a Střední Pojizeří</t>
  </si>
  <si>
    <t>Tabulka č.22: Přehled pěších tras v MAS Český ráj a Střední Pojizeří</t>
  </si>
  <si>
    <t>Tabulka č.23: Vybavenost obcí stravovacími a ubytovacími zařízeními</t>
  </si>
  <si>
    <t>Tabulka č.24: Vybavenost obcí základními službami</t>
  </si>
  <si>
    <t>Tabulka č.25: Základní údaje o domovním fondu</t>
  </si>
  <si>
    <t>Tabulka č.26: Stáří a technická vybavenost domovního fondu v MAS - relativní údaje</t>
  </si>
  <si>
    <t>Tabulka č.27: Základní údaje o bytovém fondu</t>
  </si>
  <si>
    <t>Tabulka č.28: Základní údaje o bytovém fondu - technická vybavenost</t>
  </si>
  <si>
    <t>Tabulka č.29: Základní údaje o bytovém fondu - počet osob a právní důvod užívání</t>
  </si>
  <si>
    <t>Tabulka č.30: Právní důvod užívání bytu a průměrná plocha bytu na osobu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</si>
</sst>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F2DBDB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0" borderId="1" xfId="0" applyFont="1" applyBorder="1"/>
    <xf numFmtId="0" fontId="1" fillId="0" borderId="0" xfId="0" applyFont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/>
    <xf numFmtId="0" fontId="2" fillId="0" borderId="0" xfId="0" applyFont="1" applyAlignment="1"/>
    <xf numFmtId="0" fontId="3" fillId="0" borderId="1" xfId="0" applyFont="1" applyBorder="1"/>
    <xf numFmtId="0" fontId="2" fillId="0" borderId="0" xfId="0" applyFont="1" applyBorder="1"/>
    <xf numFmtId="3" fontId="2" fillId="0" borderId="1" xfId="0" applyNumberFormat="1" applyFont="1" applyBorder="1"/>
    <xf numFmtId="4" fontId="2" fillId="0" borderId="1" xfId="0" applyNumberFormat="1" applyFont="1" applyBorder="1"/>
    <xf numFmtId="0" fontId="3" fillId="3" borderId="1" xfId="0" applyFont="1" applyFill="1" applyBorder="1"/>
    <xf numFmtId="3" fontId="3" fillId="3" borderId="1" xfId="0" applyNumberFormat="1" applyFont="1" applyFill="1" applyBorder="1"/>
    <xf numFmtId="4" fontId="3" fillId="3" borderId="1" xfId="0" applyNumberFormat="1" applyFont="1" applyFill="1" applyBorder="1"/>
    <xf numFmtId="0" fontId="2" fillId="3" borderId="1" xfId="0" applyFont="1" applyFill="1" applyBorder="1"/>
    <xf numFmtId="3" fontId="2" fillId="3" borderId="1" xfId="0" applyNumberFormat="1" applyFont="1" applyFill="1" applyBorder="1"/>
    <xf numFmtId="4" fontId="2" fillId="3" borderId="1" xfId="0" applyNumberFormat="1" applyFont="1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4" fontId="3" fillId="4" borderId="1" xfId="0" applyNumberFormat="1" applyFont="1" applyFill="1" applyBorder="1"/>
    <xf numFmtId="0" fontId="2" fillId="5" borderId="1" xfId="0" applyFont="1" applyFill="1" applyBorder="1"/>
    <xf numFmtId="3" fontId="2" fillId="5" borderId="1" xfId="0" applyNumberFormat="1" applyFont="1" applyFill="1" applyBorder="1"/>
    <xf numFmtId="4" fontId="2" fillId="5" borderId="1" xfId="0" applyNumberFormat="1" applyFont="1" applyFill="1" applyBorder="1"/>
    <xf numFmtId="0" fontId="2" fillId="6" borderId="1" xfId="0" applyFont="1" applyFill="1" applyBorder="1"/>
    <xf numFmtId="3" fontId="2" fillId="6" borderId="1" xfId="0" applyNumberFormat="1" applyFont="1" applyFill="1" applyBorder="1"/>
    <xf numFmtId="4" fontId="2" fillId="6" borderId="1" xfId="0" applyNumberFormat="1" applyFont="1" applyFill="1" applyBorder="1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4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/>
    <xf numFmtId="2" fontId="2" fillId="3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/>
    <xf numFmtId="2" fontId="3" fillId="3" borderId="1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/>
    <xf numFmtId="2" fontId="3" fillId="4" borderId="1" xfId="0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/>
    <xf numFmtId="2" fontId="2" fillId="5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/>
    <xf numFmtId="2" fontId="2" fillId="6" borderId="1" xfId="0" applyNumberFormat="1" applyFont="1" applyFill="1" applyBorder="1" applyAlignment="1">
      <alignment horizontal="right" vertical="center" wrapText="1"/>
    </xf>
    <xf numFmtId="2" fontId="2" fillId="6" borderId="1" xfId="0" applyNumberFormat="1" applyFont="1" applyFill="1" applyBorder="1"/>
    <xf numFmtId="0" fontId="0" fillId="0" borderId="0" xfId="0" applyFill="1"/>
    <xf numFmtId="0" fontId="0" fillId="0" borderId="1" xfId="0" applyFill="1" applyBorder="1"/>
    <xf numFmtId="0" fontId="1" fillId="0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65" fontId="0" fillId="0" borderId="1" xfId="0" applyNumberFormat="1" applyFill="1" applyBorder="1"/>
    <xf numFmtId="165" fontId="1" fillId="0" borderId="1" xfId="0" applyNumberFormat="1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Fill="1"/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6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>
      <alignment vertical="center"/>
    </xf>
    <xf numFmtId="3" fontId="7" fillId="8" borderId="1" xfId="0" applyNumberFormat="1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right" vertical="center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righ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right" vertical="center"/>
    </xf>
    <xf numFmtId="0" fontId="3" fillId="8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2" fillId="0" borderId="7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6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workbookViewId="0"/>
  </sheetViews>
  <sheetFormatPr defaultRowHeight="12.75" x14ac:dyDescent="0.2"/>
  <cols>
    <col min="1" max="1" width="23.5703125" style="1" customWidth="1"/>
    <col min="2" max="23" width="9.140625" style="1"/>
    <col min="24" max="24" width="9.5703125" style="1" customWidth="1"/>
    <col min="25" max="16384" width="9.140625" style="1"/>
  </cols>
  <sheetData>
    <row r="1" spans="1:27" ht="15" x14ac:dyDescent="0.25">
      <c r="A1" s="4" t="s">
        <v>441</v>
      </c>
      <c r="P1" s="9"/>
      <c r="Q1" s="9"/>
      <c r="R1" s="9"/>
    </row>
    <row r="2" spans="1:27" ht="15" customHeight="1" x14ac:dyDescent="0.2">
      <c r="A2" s="112" t="s">
        <v>70</v>
      </c>
      <c r="B2" s="111" t="s">
        <v>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 t="s">
        <v>84</v>
      </c>
      <c r="Q2" s="111"/>
      <c r="R2" s="111"/>
      <c r="S2" s="111" t="s">
        <v>69</v>
      </c>
      <c r="T2" s="111"/>
      <c r="U2" s="111"/>
      <c r="V2" s="111"/>
      <c r="W2" s="111"/>
      <c r="X2" s="111"/>
      <c r="Y2" s="111"/>
      <c r="Z2" s="111"/>
      <c r="AA2" s="111"/>
    </row>
    <row r="3" spans="1:27" ht="102" x14ac:dyDescent="0.2">
      <c r="A3" s="113"/>
      <c r="B3" s="2" t="s">
        <v>54</v>
      </c>
      <c r="C3" s="2" t="s">
        <v>55</v>
      </c>
      <c r="D3" s="2" t="s">
        <v>62</v>
      </c>
      <c r="E3" s="2" t="s">
        <v>63</v>
      </c>
      <c r="F3" s="2" t="s">
        <v>64</v>
      </c>
      <c r="G3" s="2" t="s">
        <v>65</v>
      </c>
      <c r="H3" s="2" t="s">
        <v>66</v>
      </c>
      <c r="I3" s="2" t="s">
        <v>67</v>
      </c>
      <c r="J3" s="2" t="s">
        <v>56</v>
      </c>
      <c r="K3" s="2" t="s">
        <v>57</v>
      </c>
      <c r="L3" s="2" t="s">
        <v>58</v>
      </c>
      <c r="M3" s="2" t="s">
        <v>59</v>
      </c>
      <c r="N3" s="2" t="s">
        <v>60</v>
      </c>
      <c r="O3" s="2" t="s">
        <v>61</v>
      </c>
      <c r="P3" s="2" t="s">
        <v>81</v>
      </c>
      <c r="Q3" s="2" t="s">
        <v>82</v>
      </c>
      <c r="R3" s="2" t="s">
        <v>83</v>
      </c>
      <c r="S3" s="2" t="s">
        <v>3</v>
      </c>
      <c r="T3" s="2" t="s">
        <v>6</v>
      </c>
      <c r="U3" s="2" t="s">
        <v>8</v>
      </c>
      <c r="V3" s="2" t="s">
        <v>11</v>
      </c>
      <c r="W3" s="2" t="s">
        <v>12</v>
      </c>
      <c r="X3" s="2" t="s">
        <v>13</v>
      </c>
      <c r="Y3" s="2" t="s">
        <v>14</v>
      </c>
      <c r="Z3" s="2" t="s">
        <v>15</v>
      </c>
      <c r="AA3" s="2" t="s">
        <v>17</v>
      </c>
    </row>
    <row r="4" spans="1:27" x14ac:dyDescent="0.2">
      <c r="A4" s="3" t="s">
        <v>18</v>
      </c>
      <c r="B4" s="3">
        <v>3</v>
      </c>
      <c r="C4" s="3">
        <v>100</v>
      </c>
      <c r="D4" s="3"/>
      <c r="E4" s="3"/>
      <c r="F4" s="3"/>
      <c r="G4" s="3"/>
      <c r="H4" s="3"/>
      <c r="I4" s="3"/>
      <c r="J4" s="3"/>
      <c r="K4" s="3"/>
      <c r="L4" s="3">
        <v>3</v>
      </c>
      <c r="M4" s="3">
        <v>100</v>
      </c>
      <c r="N4" s="3"/>
      <c r="O4" s="3">
        <v>70</v>
      </c>
      <c r="P4" s="10" t="s">
        <v>4</v>
      </c>
      <c r="Q4" s="10" t="s">
        <v>4</v>
      </c>
      <c r="R4" s="10" t="s">
        <v>4</v>
      </c>
      <c r="S4" s="3" t="s">
        <v>4</v>
      </c>
      <c r="T4" s="3" t="s">
        <v>5</v>
      </c>
      <c r="U4" s="3" t="s">
        <v>5</v>
      </c>
      <c r="V4" s="3" t="s">
        <v>5</v>
      </c>
      <c r="W4" s="3" t="s">
        <v>5</v>
      </c>
      <c r="X4" s="3" t="s">
        <v>5</v>
      </c>
      <c r="Y4" s="3" t="s">
        <v>4</v>
      </c>
      <c r="Z4" s="3" t="s">
        <v>4</v>
      </c>
      <c r="AA4" s="3" t="s">
        <v>4</v>
      </c>
    </row>
    <row r="5" spans="1:27" x14ac:dyDescent="0.2">
      <c r="A5" s="3" t="s">
        <v>19</v>
      </c>
      <c r="B5" s="3" t="s">
        <v>0</v>
      </c>
      <c r="C5" s="3"/>
      <c r="D5" s="3"/>
      <c r="E5" s="3"/>
      <c r="F5" s="3"/>
      <c r="G5" s="3"/>
      <c r="H5" s="3"/>
      <c r="I5" s="3"/>
      <c r="J5" s="3">
        <v>0</v>
      </c>
      <c r="K5" s="3">
        <v>0</v>
      </c>
      <c r="L5" s="3"/>
      <c r="M5" s="3">
        <v>100</v>
      </c>
      <c r="N5" s="3"/>
      <c r="O5" s="3">
        <v>70</v>
      </c>
      <c r="P5" s="10" t="s">
        <v>5</v>
      </c>
      <c r="Q5" s="10" t="s">
        <v>5</v>
      </c>
      <c r="R5" s="10" t="s">
        <v>4</v>
      </c>
      <c r="S5" s="3" t="s">
        <v>4</v>
      </c>
      <c r="T5" s="3" t="s">
        <v>5</v>
      </c>
      <c r="U5" s="3" t="s">
        <v>9</v>
      </c>
      <c r="V5" s="3" t="s">
        <v>9</v>
      </c>
      <c r="W5" s="3" t="s">
        <v>9</v>
      </c>
      <c r="X5" s="3" t="s">
        <v>10</v>
      </c>
      <c r="Y5" s="3" t="s">
        <v>4</v>
      </c>
      <c r="Z5" s="3" t="s">
        <v>4</v>
      </c>
      <c r="AA5" s="3" t="s">
        <v>5</v>
      </c>
    </row>
    <row r="6" spans="1:27" x14ac:dyDescent="0.2">
      <c r="A6" s="3" t="s">
        <v>20</v>
      </c>
      <c r="B6" s="3">
        <v>9</v>
      </c>
      <c r="C6" s="3">
        <v>100</v>
      </c>
      <c r="D6" s="3"/>
      <c r="E6" s="3"/>
      <c r="F6" s="3">
        <v>9</v>
      </c>
      <c r="G6" s="3">
        <v>100</v>
      </c>
      <c r="H6" s="3">
        <v>3</v>
      </c>
      <c r="I6" s="3">
        <v>40</v>
      </c>
      <c r="J6" s="3">
        <v>0</v>
      </c>
      <c r="K6" s="3">
        <v>0</v>
      </c>
      <c r="L6" s="3">
        <v>9</v>
      </c>
      <c r="M6" s="3">
        <v>100</v>
      </c>
      <c r="N6" s="3" t="s">
        <v>1</v>
      </c>
      <c r="O6" s="3" t="s">
        <v>1</v>
      </c>
      <c r="P6" s="10" t="s">
        <v>4</v>
      </c>
      <c r="Q6" s="10" t="s">
        <v>5</v>
      </c>
      <c r="R6" s="10" t="s">
        <v>5</v>
      </c>
      <c r="S6" s="3" t="s">
        <v>5</v>
      </c>
      <c r="T6" s="3" t="s">
        <v>5</v>
      </c>
      <c r="U6" s="3" t="s">
        <v>5</v>
      </c>
      <c r="V6" s="3" t="s">
        <v>5</v>
      </c>
      <c r="W6" s="3" t="s">
        <v>5</v>
      </c>
      <c r="X6" s="3" t="s">
        <v>4</v>
      </c>
      <c r="Y6" s="3" t="s">
        <v>4</v>
      </c>
      <c r="Z6" s="3" t="s">
        <v>4</v>
      </c>
      <c r="AA6" s="3" t="s">
        <v>5</v>
      </c>
    </row>
    <row r="7" spans="1:27" x14ac:dyDescent="0.2">
      <c r="A7" s="3" t="s">
        <v>21</v>
      </c>
      <c r="B7" s="3"/>
      <c r="C7" s="3"/>
      <c r="D7" s="3"/>
      <c r="E7" s="3"/>
      <c r="F7" s="3">
        <v>3</v>
      </c>
      <c r="G7" s="3">
        <v>100</v>
      </c>
      <c r="H7" s="3">
        <v>1.5</v>
      </c>
      <c r="I7" s="3">
        <v>50</v>
      </c>
      <c r="J7" s="3">
        <v>3</v>
      </c>
      <c r="K7" s="3">
        <v>100</v>
      </c>
      <c r="L7" s="3">
        <v>5</v>
      </c>
      <c r="M7" s="3">
        <v>100</v>
      </c>
      <c r="N7" s="3">
        <v>5</v>
      </c>
      <c r="O7" s="3">
        <v>100</v>
      </c>
      <c r="P7" s="10" t="s">
        <v>4</v>
      </c>
      <c r="Q7" s="10" t="s">
        <v>4</v>
      </c>
      <c r="R7" s="10" t="s">
        <v>4</v>
      </c>
      <c r="S7" s="3" t="s">
        <v>4</v>
      </c>
      <c r="T7" s="3" t="s">
        <v>5</v>
      </c>
      <c r="U7" s="3" t="s">
        <v>5</v>
      </c>
      <c r="V7" s="3" t="s">
        <v>5</v>
      </c>
      <c r="W7" s="3" t="s">
        <v>5</v>
      </c>
      <c r="X7" s="3" t="s">
        <v>5</v>
      </c>
      <c r="Y7" s="3" t="s">
        <v>4</v>
      </c>
      <c r="Z7" s="3" t="s">
        <v>4</v>
      </c>
      <c r="AA7" s="3" t="s">
        <v>4</v>
      </c>
    </row>
    <row r="8" spans="1:27" x14ac:dyDescent="0.2">
      <c r="A8" s="3" t="s">
        <v>22</v>
      </c>
      <c r="B8" s="3">
        <v>10</v>
      </c>
      <c r="C8" s="3">
        <v>100</v>
      </c>
      <c r="D8" s="3"/>
      <c r="E8" s="3"/>
      <c r="F8" s="3"/>
      <c r="G8" s="3"/>
      <c r="H8" s="3"/>
      <c r="I8" s="3"/>
      <c r="J8" s="3"/>
      <c r="K8" s="3"/>
      <c r="L8" s="3">
        <v>5</v>
      </c>
      <c r="M8" s="3">
        <v>100</v>
      </c>
      <c r="N8" s="3"/>
      <c r="O8" s="3">
        <v>100</v>
      </c>
      <c r="P8" s="10" t="s">
        <v>4</v>
      </c>
      <c r="Q8" s="10" t="s">
        <v>4</v>
      </c>
      <c r="R8" s="10" t="s">
        <v>4</v>
      </c>
      <c r="S8" s="3" t="s">
        <v>4</v>
      </c>
      <c r="T8" s="3" t="s">
        <v>5</v>
      </c>
      <c r="U8" s="3" t="s">
        <v>5</v>
      </c>
      <c r="V8" s="3" t="s">
        <v>5</v>
      </c>
      <c r="W8" s="3" t="s">
        <v>5</v>
      </c>
      <c r="X8" s="3" t="s">
        <v>5</v>
      </c>
      <c r="Y8" s="3" t="s">
        <v>4</v>
      </c>
      <c r="Z8" s="3" t="s">
        <v>4</v>
      </c>
      <c r="AA8" s="3" t="s">
        <v>4</v>
      </c>
    </row>
    <row r="9" spans="1:27" x14ac:dyDescent="0.2">
      <c r="A9" s="3" t="s">
        <v>23</v>
      </c>
      <c r="B9" s="3"/>
      <c r="C9" s="3">
        <v>80</v>
      </c>
      <c r="D9" s="3"/>
      <c r="E9" s="3"/>
      <c r="F9" s="3">
        <v>10.11</v>
      </c>
      <c r="G9" s="3">
        <v>99</v>
      </c>
      <c r="H9" s="3">
        <v>10.664</v>
      </c>
      <c r="I9" s="3"/>
      <c r="J9" s="3">
        <v>12</v>
      </c>
      <c r="K9" s="3">
        <v>100</v>
      </c>
      <c r="L9" s="3"/>
      <c r="M9" s="3"/>
      <c r="N9" s="3"/>
      <c r="O9" s="3"/>
      <c r="P9" s="10" t="s">
        <v>5</v>
      </c>
      <c r="Q9" s="10" t="s">
        <v>4</v>
      </c>
      <c r="R9" s="10" t="s">
        <v>4</v>
      </c>
      <c r="S9" s="3" t="s">
        <v>4</v>
      </c>
      <c r="T9" s="3" t="s">
        <v>5</v>
      </c>
      <c r="U9" s="3" t="s">
        <v>5</v>
      </c>
      <c r="V9" s="3" t="s">
        <v>5</v>
      </c>
      <c r="W9" s="3" t="s">
        <v>5</v>
      </c>
      <c r="X9" s="3" t="s">
        <v>5</v>
      </c>
      <c r="Y9" s="3" t="s">
        <v>5</v>
      </c>
      <c r="Z9" s="3" t="s">
        <v>4</v>
      </c>
      <c r="AA9" s="3" t="s">
        <v>4</v>
      </c>
    </row>
    <row r="10" spans="1:27" x14ac:dyDescent="0.2">
      <c r="A10" s="3" t="s">
        <v>24</v>
      </c>
      <c r="B10" s="3">
        <v>3</v>
      </c>
      <c r="C10" s="3">
        <v>90</v>
      </c>
      <c r="D10" s="3"/>
      <c r="E10" s="3"/>
      <c r="F10" s="3">
        <v>1</v>
      </c>
      <c r="G10" s="3">
        <v>20</v>
      </c>
      <c r="H10" s="3">
        <v>2</v>
      </c>
      <c r="I10" s="3">
        <v>50</v>
      </c>
      <c r="J10" s="3"/>
      <c r="K10" s="3"/>
      <c r="L10" s="3">
        <v>3</v>
      </c>
      <c r="M10" s="3">
        <v>90</v>
      </c>
      <c r="N10" s="3">
        <v>3</v>
      </c>
      <c r="O10" s="3">
        <v>90</v>
      </c>
      <c r="P10" s="10" t="s">
        <v>4</v>
      </c>
      <c r="Q10" s="10" t="s">
        <v>5</v>
      </c>
      <c r="R10" s="10" t="s">
        <v>4</v>
      </c>
      <c r="S10" s="3" t="s">
        <v>4</v>
      </c>
      <c r="T10" s="3" t="s">
        <v>5</v>
      </c>
      <c r="U10" s="3" t="s">
        <v>5</v>
      </c>
      <c r="V10" s="3" t="s">
        <v>5</v>
      </c>
      <c r="W10" s="3" t="s">
        <v>5</v>
      </c>
      <c r="X10" s="3" t="s">
        <v>4</v>
      </c>
      <c r="Y10" s="3" t="s">
        <v>4</v>
      </c>
      <c r="Z10" s="3" t="s">
        <v>4</v>
      </c>
      <c r="AA10" s="3" t="s">
        <v>4</v>
      </c>
    </row>
    <row r="11" spans="1:27" x14ac:dyDescent="0.2">
      <c r="A11" s="3" t="s">
        <v>25</v>
      </c>
      <c r="B11" s="3">
        <v>11</v>
      </c>
      <c r="C11" s="3">
        <v>95</v>
      </c>
      <c r="D11" s="3">
        <v>2</v>
      </c>
      <c r="E11" s="3">
        <v>12</v>
      </c>
      <c r="F11" s="3"/>
      <c r="G11" s="3"/>
      <c r="H11" s="3">
        <v>2</v>
      </c>
      <c r="I11" s="3">
        <v>12</v>
      </c>
      <c r="J11" s="3">
        <v>6</v>
      </c>
      <c r="K11" s="3">
        <v>60</v>
      </c>
      <c r="L11" s="3">
        <v>14</v>
      </c>
      <c r="M11" s="3">
        <v>100</v>
      </c>
      <c r="N11" s="3"/>
      <c r="O11" s="3"/>
      <c r="P11" s="10" t="s">
        <v>5</v>
      </c>
      <c r="Q11" s="10" t="s">
        <v>5</v>
      </c>
      <c r="R11" s="10" t="s">
        <v>4</v>
      </c>
      <c r="S11" s="3" t="s">
        <v>4</v>
      </c>
      <c r="T11" s="3" t="s">
        <v>7</v>
      </c>
      <c r="U11" s="3" t="s">
        <v>7</v>
      </c>
      <c r="V11" s="3" t="s">
        <v>7</v>
      </c>
      <c r="W11" s="3" t="s">
        <v>7</v>
      </c>
      <c r="X11" s="3" t="s">
        <v>4</v>
      </c>
      <c r="Y11" s="3" t="s">
        <v>4</v>
      </c>
      <c r="Z11" s="3" t="s">
        <v>4</v>
      </c>
      <c r="AA11" s="3" t="s">
        <v>5</v>
      </c>
    </row>
    <row r="12" spans="1:27" x14ac:dyDescent="0.2">
      <c r="A12" s="3" t="s">
        <v>26</v>
      </c>
      <c r="B12" s="3">
        <v>23</v>
      </c>
      <c r="C12" s="3">
        <v>100</v>
      </c>
      <c r="D12" s="3"/>
      <c r="E12" s="3"/>
      <c r="F12" s="3"/>
      <c r="G12" s="3"/>
      <c r="H12" s="3">
        <v>3.2</v>
      </c>
      <c r="I12" s="3">
        <v>50</v>
      </c>
      <c r="J12" s="3"/>
      <c r="K12" s="3"/>
      <c r="L12" s="3">
        <v>7</v>
      </c>
      <c r="M12" s="3">
        <v>90</v>
      </c>
      <c r="N12" s="3">
        <v>4</v>
      </c>
      <c r="O12" s="3">
        <v>50</v>
      </c>
      <c r="P12" s="10" t="s">
        <v>5</v>
      </c>
      <c r="Q12" s="10" t="s">
        <v>5</v>
      </c>
      <c r="R12" s="10" t="s">
        <v>4</v>
      </c>
      <c r="S12" s="3" t="s">
        <v>4</v>
      </c>
      <c r="T12" s="3" t="s">
        <v>5</v>
      </c>
      <c r="U12" s="3" t="s">
        <v>5</v>
      </c>
      <c r="V12" s="3" t="s">
        <v>5</v>
      </c>
      <c r="W12" s="3" t="s">
        <v>5</v>
      </c>
      <c r="X12" s="3" t="s">
        <v>5</v>
      </c>
      <c r="Y12" s="3" t="s">
        <v>4</v>
      </c>
      <c r="Z12" s="3" t="s">
        <v>4</v>
      </c>
      <c r="AA12" s="3" t="s">
        <v>4</v>
      </c>
    </row>
    <row r="13" spans="1:27" x14ac:dyDescent="0.2">
      <c r="A13" s="3" t="s">
        <v>27</v>
      </c>
      <c r="B13" s="3">
        <v>5</v>
      </c>
      <c r="C13" s="3">
        <v>100</v>
      </c>
      <c r="D13" s="3"/>
      <c r="E13" s="3"/>
      <c r="F13" s="3"/>
      <c r="G13" s="3"/>
      <c r="H13" s="3">
        <v>5</v>
      </c>
      <c r="I13" s="3">
        <v>100</v>
      </c>
      <c r="J13" s="3"/>
      <c r="K13" s="3"/>
      <c r="L13" s="3">
        <v>4</v>
      </c>
      <c r="M13" s="3">
        <v>100</v>
      </c>
      <c r="N13" s="3">
        <v>4</v>
      </c>
      <c r="O13" s="3">
        <v>100</v>
      </c>
      <c r="P13" s="10" t="s">
        <v>4</v>
      </c>
      <c r="Q13" s="10" t="s">
        <v>4</v>
      </c>
      <c r="R13" s="10" t="s">
        <v>4</v>
      </c>
      <c r="S13" s="3" t="s">
        <v>4</v>
      </c>
      <c r="T13" s="3" t="s">
        <v>5</v>
      </c>
      <c r="U13" s="3" t="s">
        <v>5</v>
      </c>
      <c r="V13" s="3" t="s">
        <v>5</v>
      </c>
      <c r="W13" s="3" t="s">
        <v>5</v>
      </c>
      <c r="X13" s="3" t="s">
        <v>5</v>
      </c>
      <c r="Y13" s="3" t="s">
        <v>4</v>
      </c>
      <c r="Z13" s="3" t="s">
        <v>4</v>
      </c>
      <c r="AA13" s="3" t="s">
        <v>4</v>
      </c>
    </row>
    <row r="14" spans="1:27" x14ac:dyDescent="0.2">
      <c r="A14" s="3" t="s">
        <v>28</v>
      </c>
      <c r="B14" s="3">
        <v>5</v>
      </c>
      <c r="C14" s="3">
        <v>80</v>
      </c>
      <c r="D14" s="3"/>
      <c r="E14" s="3"/>
      <c r="F14" s="3"/>
      <c r="G14" s="3"/>
      <c r="H14" s="3">
        <v>0.4</v>
      </c>
      <c r="I14" s="3"/>
      <c r="J14" s="3"/>
      <c r="K14" s="3"/>
      <c r="L14" s="3">
        <v>4.5</v>
      </c>
      <c r="M14" s="3"/>
      <c r="N14" s="3">
        <v>4.5</v>
      </c>
      <c r="O14" s="3"/>
      <c r="P14" s="10" t="s">
        <v>4</v>
      </c>
      <c r="Q14" s="10" t="s">
        <v>4</v>
      </c>
      <c r="R14" s="10" t="s">
        <v>4</v>
      </c>
      <c r="S14" s="3" t="s">
        <v>4</v>
      </c>
      <c r="T14" s="3" t="s">
        <v>5</v>
      </c>
      <c r="U14" s="3" t="s">
        <v>5</v>
      </c>
      <c r="V14" s="3" t="s">
        <v>4</v>
      </c>
      <c r="W14" s="3" t="s">
        <v>4</v>
      </c>
      <c r="X14" s="3" t="s">
        <v>5</v>
      </c>
      <c r="Y14" s="3" t="s">
        <v>4</v>
      </c>
      <c r="Z14" s="3" t="s">
        <v>4</v>
      </c>
      <c r="AA14" s="3" t="s">
        <v>4</v>
      </c>
    </row>
    <row r="15" spans="1:27" x14ac:dyDescent="0.2">
      <c r="A15" s="3" t="s">
        <v>29</v>
      </c>
      <c r="B15" s="3">
        <v>11</v>
      </c>
      <c r="C15" s="3"/>
      <c r="D15" s="3">
        <v>5</v>
      </c>
      <c r="E15" s="3"/>
      <c r="F15" s="3">
        <v>1</v>
      </c>
      <c r="G15" s="3"/>
      <c r="H15" s="3"/>
      <c r="I15" s="3"/>
      <c r="J15" s="3">
        <v>8</v>
      </c>
      <c r="K15" s="3"/>
      <c r="L15" s="3"/>
      <c r="M15" s="3"/>
      <c r="N15" s="3"/>
      <c r="O15" s="3"/>
      <c r="P15" s="10" t="s">
        <v>5</v>
      </c>
      <c r="Q15" s="10" t="s">
        <v>5</v>
      </c>
      <c r="R15" s="10" t="s">
        <v>5</v>
      </c>
      <c r="S15" s="3" t="s">
        <v>4</v>
      </c>
      <c r="T15" s="3" t="s">
        <v>7</v>
      </c>
      <c r="U15" s="3" t="s">
        <v>7</v>
      </c>
      <c r="V15" s="3" t="s">
        <v>7</v>
      </c>
      <c r="W15" s="3" t="s">
        <v>7</v>
      </c>
      <c r="X15" s="3" t="s">
        <v>4</v>
      </c>
      <c r="Y15" s="3" t="s">
        <v>4</v>
      </c>
      <c r="Z15" s="3" t="s">
        <v>4</v>
      </c>
      <c r="AA15" s="3" t="s">
        <v>5</v>
      </c>
    </row>
    <row r="16" spans="1:27" x14ac:dyDescent="0.2">
      <c r="A16" s="3" t="s">
        <v>114</v>
      </c>
      <c r="B16" s="3">
        <v>10</v>
      </c>
      <c r="C16" s="3">
        <v>100</v>
      </c>
      <c r="D16" s="3"/>
      <c r="E16" s="3"/>
      <c r="F16" s="3"/>
      <c r="G16" s="3"/>
      <c r="H16" s="3">
        <v>4</v>
      </c>
      <c r="I16" s="3">
        <v>40</v>
      </c>
      <c r="J16" s="3">
        <v>6</v>
      </c>
      <c r="K16" s="3">
        <v>60</v>
      </c>
      <c r="L16" s="3">
        <v>5</v>
      </c>
      <c r="M16" s="3">
        <v>100</v>
      </c>
      <c r="N16" s="3">
        <v>3</v>
      </c>
      <c r="O16" s="3">
        <v>100</v>
      </c>
      <c r="P16" s="10" t="s">
        <v>4</v>
      </c>
      <c r="Q16" s="10" t="s">
        <v>5</v>
      </c>
      <c r="R16" s="10" t="s">
        <v>4</v>
      </c>
      <c r="S16" s="3" t="s">
        <v>4</v>
      </c>
      <c r="T16" s="3" t="s">
        <v>5</v>
      </c>
      <c r="U16" s="3" t="s">
        <v>5</v>
      </c>
      <c r="V16" s="3" t="s">
        <v>5</v>
      </c>
      <c r="W16" s="3" t="s">
        <v>5</v>
      </c>
      <c r="X16" s="3" t="s">
        <v>5</v>
      </c>
      <c r="Y16" s="3" t="s">
        <v>4</v>
      </c>
      <c r="Z16" s="3" t="s">
        <v>5</v>
      </c>
      <c r="AA16" s="3" t="s">
        <v>4</v>
      </c>
    </row>
    <row r="17" spans="1:27" x14ac:dyDescent="0.2">
      <c r="A17" s="3" t="s">
        <v>30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0" t="s">
        <v>5</v>
      </c>
      <c r="Q17" s="10" t="s">
        <v>4</v>
      </c>
      <c r="R17" s="10" t="s">
        <v>4</v>
      </c>
      <c r="S17" s="3" t="s">
        <v>4</v>
      </c>
      <c r="T17" s="3" t="s">
        <v>5</v>
      </c>
      <c r="U17" s="3" t="s">
        <v>5</v>
      </c>
      <c r="V17" s="3" t="s">
        <v>5</v>
      </c>
      <c r="W17" s="3" t="s">
        <v>5</v>
      </c>
      <c r="X17" s="3" t="s">
        <v>5</v>
      </c>
      <c r="Y17" s="3" t="s">
        <v>4</v>
      </c>
      <c r="Z17" s="3" t="s">
        <v>5</v>
      </c>
      <c r="AA17" s="3" t="s">
        <v>5</v>
      </c>
    </row>
    <row r="18" spans="1:27" x14ac:dyDescent="0.2">
      <c r="A18" s="3" t="s">
        <v>31</v>
      </c>
      <c r="B18" s="3">
        <v>3</v>
      </c>
      <c r="C18" s="3">
        <v>100</v>
      </c>
      <c r="D18" s="3"/>
      <c r="E18" s="3"/>
      <c r="F18" s="3"/>
      <c r="G18" s="3"/>
      <c r="H18" s="3">
        <v>3</v>
      </c>
      <c r="I18" s="3">
        <v>100</v>
      </c>
      <c r="J18" s="3"/>
      <c r="K18" s="3"/>
      <c r="L18" s="3">
        <v>1.5</v>
      </c>
      <c r="M18" s="3">
        <v>80</v>
      </c>
      <c r="N18" s="3">
        <v>1</v>
      </c>
      <c r="O18" s="3">
        <v>70</v>
      </c>
      <c r="P18" s="10" t="s">
        <v>4</v>
      </c>
      <c r="Q18" s="10" t="s">
        <v>5</v>
      </c>
      <c r="R18" s="10" t="s">
        <v>5</v>
      </c>
      <c r="S18" s="3" t="s">
        <v>4</v>
      </c>
      <c r="T18" s="3" t="s">
        <v>5</v>
      </c>
      <c r="U18" s="3" t="s">
        <v>5</v>
      </c>
      <c r="V18" s="3" t="s">
        <v>5</v>
      </c>
      <c r="W18" s="3" t="s">
        <v>5</v>
      </c>
      <c r="X18" s="3" t="s">
        <v>5</v>
      </c>
      <c r="Y18" s="3" t="s">
        <v>4</v>
      </c>
      <c r="Z18" s="3" t="s">
        <v>4</v>
      </c>
      <c r="AA18" s="3" t="s">
        <v>4</v>
      </c>
    </row>
    <row r="19" spans="1:27" x14ac:dyDescent="0.2">
      <c r="A19" s="3" t="s">
        <v>32</v>
      </c>
      <c r="B19" s="3">
        <v>10</v>
      </c>
      <c r="C19" s="3"/>
      <c r="D19" s="3"/>
      <c r="E19" s="3"/>
      <c r="F19" s="3"/>
      <c r="G19" s="3"/>
      <c r="H19" s="3"/>
      <c r="I19" s="3"/>
      <c r="J19" s="3"/>
      <c r="K19" s="3"/>
      <c r="L19" s="3">
        <v>10</v>
      </c>
      <c r="M19" s="3"/>
      <c r="N19" s="3">
        <v>6</v>
      </c>
      <c r="O19" s="3"/>
      <c r="P19" s="10" t="s">
        <v>4</v>
      </c>
      <c r="Q19" s="10" t="s">
        <v>4</v>
      </c>
      <c r="R19" s="10" t="s">
        <v>4</v>
      </c>
      <c r="S19" s="3" t="s">
        <v>4</v>
      </c>
      <c r="T19" s="3" t="s">
        <v>5</v>
      </c>
      <c r="U19" s="3" t="s">
        <v>5</v>
      </c>
      <c r="V19" s="3" t="s">
        <v>5</v>
      </c>
      <c r="W19" s="3" t="s">
        <v>5</v>
      </c>
      <c r="X19" s="3" t="s">
        <v>5</v>
      </c>
      <c r="Y19" s="3" t="s">
        <v>4</v>
      </c>
      <c r="Z19" s="3" t="s">
        <v>4</v>
      </c>
      <c r="AA19" s="3" t="s">
        <v>5</v>
      </c>
    </row>
    <row r="20" spans="1:27" x14ac:dyDescent="0.2">
      <c r="A20" s="3" t="s">
        <v>33</v>
      </c>
      <c r="B20" s="3">
        <v>10</v>
      </c>
      <c r="C20" s="3"/>
      <c r="D20" s="3">
        <v>4</v>
      </c>
      <c r="E20" s="3">
        <v>70</v>
      </c>
      <c r="F20" s="3"/>
      <c r="G20" s="3"/>
      <c r="H20" s="3"/>
      <c r="I20" s="3"/>
      <c r="J20" s="3">
        <v>0</v>
      </c>
      <c r="K20" s="3">
        <v>0</v>
      </c>
      <c r="L20" s="3"/>
      <c r="M20" s="3"/>
      <c r="N20" s="3">
        <v>0</v>
      </c>
      <c r="O20" s="3">
        <v>0</v>
      </c>
      <c r="P20" s="10" t="s">
        <v>4</v>
      </c>
      <c r="Q20" s="10" t="s">
        <v>4</v>
      </c>
      <c r="R20" s="10" t="s">
        <v>4</v>
      </c>
      <c r="S20" s="3" t="s">
        <v>4</v>
      </c>
      <c r="T20" s="3" t="s">
        <v>5</v>
      </c>
      <c r="U20" s="3" t="s">
        <v>5</v>
      </c>
      <c r="V20" s="3" t="s">
        <v>5</v>
      </c>
      <c r="W20" s="3" t="s">
        <v>5</v>
      </c>
      <c r="X20" s="3" t="s">
        <v>4</v>
      </c>
      <c r="Y20" s="3" t="s">
        <v>4</v>
      </c>
      <c r="Z20" s="3" t="s">
        <v>4</v>
      </c>
      <c r="AA20" s="3" t="s">
        <v>4</v>
      </c>
    </row>
    <row r="21" spans="1:27" x14ac:dyDescent="0.2">
      <c r="A21" s="3" t="s">
        <v>34</v>
      </c>
      <c r="B21" s="3">
        <v>1</v>
      </c>
      <c r="C21" s="3">
        <v>70</v>
      </c>
      <c r="D21" s="3"/>
      <c r="E21" s="3"/>
      <c r="F21" s="3"/>
      <c r="G21" s="3"/>
      <c r="H21" s="3">
        <v>1</v>
      </c>
      <c r="I21" s="3"/>
      <c r="J21" s="3"/>
      <c r="K21" s="3"/>
      <c r="L21" s="3">
        <v>3</v>
      </c>
      <c r="M21" s="3"/>
      <c r="N21" s="3">
        <v>3</v>
      </c>
      <c r="O21" s="3"/>
      <c r="P21" s="10" t="s">
        <v>4</v>
      </c>
      <c r="Q21" s="10" t="s">
        <v>4</v>
      </c>
      <c r="R21" s="10" t="s">
        <v>4</v>
      </c>
      <c r="S21" s="3" t="s">
        <v>4</v>
      </c>
      <c r="T21" s="3" t="s">
        <v>5</v>
      </c>
      <c r="U21" s="3" t="s">
        <v>5</v>
      </c>
      <c r="V21" s="3" t="s">
        <v>5</v>
      </c>
      <c r="W21" s="3" t="s">
        <v>5</v>
      </c>
      <c r="X21" s="3" t="s">
        <v>5</v>
      </c>
      <c r="Y21" s="3" t="s">
        <v>4</v>
      </c>
      <c r="Z21" s="3" t="s">
        <v>4</v>
      </c>
      <c r="AA21" s="3" t="s">
        <v>4</v>
      </c>
    </row>
    <row r="22" spans="1:27" x14ac:dyDescent="0.2">
      <c r="A22" s="3" t="s">
        <v>35</v>
      </c>
      <c r="B22" s="3">
        <v>3.5</v>
      </c>
      <c r="C22" s="3">
        <v>100</v>
      </c>
      <c r="D22" s="3"/>
      <c r="E22" s="3"/>
      <c r="F22" s="3"/>
      <c r="G22" s="3"/>
      <c r="H22" s="3">
        <v>3.5</v>
      </c>
      <c r="I22" s="3">
        <v>95</v>
      </c>
      <c r="J22" s="3">
        <v>3.5</v>
      </c>
      <c r="K22" s="3">
        <v>100</v>
      </c>
      <c r="L22" s="3"/>
      <c r="M22" s="3">
        <v>100</v>
      </c>
      <c r="N22" s="3"/>
      <c r="O22" s="3">
        <v>100</v>
      </c>
      <c r="P22" s="10" t="s">
        <v>4</v>
      </c>
      <c r="Q22" s="10" t="s">
        <v>5</v>
      </c>
      <c r="R22" s="10" t="s">
        <v>4</v>
      </c>
      <c r="S22" s="3" t="s">
        <v>4</v>
      </c>
      <c r="T22" s="3" t="s">
        <v>5</v>
      </c>
      <c r="U22" s="3" t="s">
        <v>5</v>
      </c>
      <c r="V22" s="3" t="s">
        <v>5</v>
      </c>
      <c r="W22" s="3" t="s">
        <v>5</v>
      </c>
      <c r="X22" s="3" t="s">
        <v>5</v>
      </c>
      <c r="Y22" s="3" t="s">
        <v>4</v>
      </c>
      <c r="Z22" s="3" t="s">
        <v>5</v>
      </c>
      <c r="AA22" s="3" t="s">
        <v>4</v>
      </c>
    </row>
    <row r="23" spans="1:27" x14ac:dyDescent="0.2">
      <c r="A23" s="3" t="s">
        <v>36</v>
      </c>
      <c r="B23" s="3">
        <v>12</v>
      </c>
      <c r="C23" s="3">
        <v>60</v>
      </c>
      <c r="D23" s="3">
        <v>4</v>
      </c>
      <c r="E23" s="3">
        <v>100</v>
      </c>
      <c r="F23" s="3"/>
      <c r="G23" s="3"/>
      <c r="H23" s="3"/>
      <c r="I23" s="3"/>
      <c r="J23" s="3"/>
      <c r="K23" s="3"/>
      <c r="L23" s="3">
        <v>5</v>
      </c>
      <c r="M23" s="3">
        <v>100</v>
      </c>
      <c r="N23" s="3">
        <v>5</v>
      </c>
      <c r="O23" s="3">
        <v>100</v>
      </c>
      <c r="P23" s="10" t="s">
        <v>4</v>
      </c>
      <c r="Q23" s="10" t="s">
        <v>4</v>
      </c>
      <c r="R23" s="10" t="s">
        <v>4</v>
      </c>
      <c r="S23" s="3" t="s">
        <v>4</v>
      </c>
      <c r="T23" s="3" t="s">
        <v>5</v>
      </c>
      <c r="U23" s="3"/>
      <c r="V23" s="3"/>
      <c r="W23" s="3"/>
      <c r="X23" s="3" t="s">
        <v>5</v>
      </c>
      <c r="Y23" s="3" t="s">
        <v>4</v>
      </c>
      <c r="Z23" s="3" t="s">
        <v>4</v>
      </c>
      <c r="AA23" s="3" t="s">
        <v>4</v>
      </c>
    </row>
    <row r="24" spans="1:27" x14ac:dyDescent="0.2">
      <c r="A24" s="3" t="s">
        <v>37</v>
      </c>
      <c r="B24" s="3">
        <v>13</v>
      </c>
      <c r="C24" s="3">
        <v>80</v>
      </c>
      <c r="D24" s="3">
        <v>5.68</v>
      </c>
      <c r="E24" s="3">
        <v>70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13.5</v>
      </c>
      <c r="M24" s="3">
        <v>100</v>
      </c>
      <c r="N24" s="3">
        <v>0</v>
      </c>
      <c r="O24" s="3">
        <v>0</v>
      </c>
      <c r="P24" s="10" t="s">
        <v>4</v>
      </c>
      <c r="Q24" s="10" t="s">
        <v>5</v>
      </c>
      <c r="R24" s="10" t="s">
        <v>4</v>
      </c>
      <c r="S24" s="3" t="s">
        <v>4</v>
      </c>
      <c r="T24" s="3" t="s">
        <v>5</v>
      </c>
      <c r="U24" s="3" t="s">
        <v>5</v>
      </c>
      <c r="V24" s="3" t="s">
        <v>4</v>
      </c>
      <c r="W24" s="3" t="s">
        <v>5</v>
      </c>
      <c r="X24" s="3" t="s">
        <v>4</v>
      </c>
      <c r="Y24" s="3" t="s">
        <v>4</v>
      </c>
      <c r="Z24" s="3" t="s">
        <v>4</v>
      </c>
      <c r="AA24" s="3" t="s">
        <v>4</v>
      </c>
    </row>
    <row r="25" spans="1:27" x14ac:dyDescent="0.2">
      <c r="A25" s="3" t="s">
        <v>38</v>
      </c>
      <c r="B25" s="3"/>
      <c r="C25" s="3"/>
      <c r="D25" s="3"/>
      <c r="E25" s="3"/>
      <c r="F25" s="3"/>
      <c r="G25" s="3">
        <v>95</v>
      </c>
      <c r="H25" s="3"/>
      <c r="I25" s="3">
        <v>80</v>
      </c>
      <c r="J25" s="3"/>
      <c r="K25" s="3"/>
      <c r="L25" s="3"/>
      <c r="M25" s="3">
        <v>95</v>
      </c>
      <c r="N25" s="3"/>
      <c r="O25" s="3">
        <v>80</v>
      </c>
      <c r="P25" s="10" t="s">
        <v>5</v>
      </c>
      <c r="Q25" s="10" t="s">
        <v>5</v>
      </c>
      <c r="R25" s="10" t="s">
        <v>4</v>
      </c>
      <c r="S25" s="3" t="s">
        <v>4</v>
      </c>
      <c r="T25" s="3" t="s">
        <v>5</v>
      </c>
      <c r="U25" s="3" t="s">
        <v>5</v>
      </c>
      <c r="V25" s="3" t="s">
        <v>5</v>
      </c>
      <c r="W25" s="3" t="s">
        <v>5</v>
      </c>
      <c r="X25" s="3" t="s">
        <v>5</v>
      </c>
      <c r="Y25" s="3" t="s">
        <v>10</v>
      </c>
      <c r="Z25" s="3" t="s">
        <v>16</v>
      </c>
      <c r="AA25" s="3" t="s">
        <v>4</v>
      </c>
    </row>
    <row r="26" spans="1:27" x14ac:dyDescent="0.2">
      <c r="A26" s="3" t="s">
        <v>39</v>
      </c>
      <c r="B26" s="3">
        <v>5</v>
      </c>
      <c r="C26" s="3">
        <v>100</v>
      </c>
      <c r="D26" s="3"/>
      <c r="E26" s="3"/>
      <c r="F26" s="3"/>
      <c r="G26" s="3"/>
      <c r="H26" s="3"/>
      <c r="I26" s="3"/>
      <c r="J26" s="3">
        <v>5</v>
      </c>
      <c r="K26" s="3">
        <v>99</v>
      </c>
      <c r="L26" s="3">
        <v>4.5</v>
      </c>
      <c r="M26" s="3">
        <v>90</v>
      </c>
      <c r="N26" s="3">
        <v>4.5</v>
      </c>
      <c r="O26" s="3">
        <v>90</v>
      </c>
      <c r="P26" s="10" t="s">
        <v>5</v>
      </c>
      <c r="Q26" s="10" t="s">
        <v>5</v>
      </c>
      <c r="R26" s="10" t="s">
        <v>4</v>
      </c>
      <c r="S26" s="3" t="s">
        <v>4</v>
      </c>
      <c r="T26" s="3" t="s">
        <v>5</v>
      </c>
      <c r="U26" s="3" t="s">
        <v>5</v>
      </c>
      <c r="V26" s="3" t="s">
        <v>5</v>
      </c>
      <c r="W26" s="3" t="s">
        <v>5</v>
      </c>
      <c r="X26" s="3" t="s">
        <v>5</v>
      </c>
      <c r="Y26" s="3" t="s">
        <v>4</v>
      </c>
      <c r="Z26" s="3" t="s">
        <v>4</v>
      </c>
      <c r="AA26" s="3" t="s">
        <v>5</v>
      </c>
    </row>
    <row r="27" spans="1:27" x14ac:dyDescent="0.2">
      <c r="A27" s="3" t="s">
        <v>40</v>
      </c>
      <c r="B27" s="3">
        <v>10</v>
      </c>
      <c r="C27" s="3">
        <v>80</v>
      </c>
      <c r="D27" s="3"/>
      <c r="E27" s="3"/>
      <c r="F27" s="3"/>
      <c r="G27" s="3"/>
      <c r="H27" s="3">
        <v>1</v>
      </c>
      <c r="I27" s="3">
        <v>20</v>
      </c>
      <c r="J27" s="3"/>
      <c r="K27" s="3"/>
      <c r="L27" s="3">
        <v>7</v>
      </c>
      <c r="M27" s="3">
        <v>90</v>
      </c>
      <c r="N27" s="3">
        <v>2</v>
      </c>
      <c r="O27" s="3">
        <v>45</v>
      </c>
      <c r="P27" s="10" t="s">
        <v>4</v>
      </c>
      <c r="Q27" s="10" t="s">
        <v>4</v>
      </c>
      <c r="R27" s="10" t="s">
        <v>4</v>
      </c>
      <c r="S27" s="3" t="s">
        <v>4</v>
      </c>
      <c r="T27" s="3" t="s">
        <v>5</v>
      </c>
      <c r="U27" s="3" t="s">
        <v>5</v>
      </c>
      <c r="V27" s="3" t="s">
        <v>10</v>
      </c>
      <c r="W27" s="3" t="s">
        <v>5</v>
      </c>
      <c r="X27" s="3" t="s">
        <v>5</v>
      </c>
      <c r="Y27" s="3" t="s">
        <v>4</v>
      </c>
      <c r="Z27" s="3" t="s">
        <v>4</v>
      </c>
      <c r="AA27" s="3" t="s">
        <v>4</v>
      </c>
    </row>
    <row r="28" spans="1:27" x14ac:dyDescent="0.2">
      <c r="A28" s="3" t="s">
        <v>41</v>
      </c>
      <c r="B28" s="3">
        <v>2</v>
      </c>
      <c r="C28" s="3">
        <v>100</v>
      </c>
      <c r="D28" s="3"/>
      <c r="E28" s="3"/>
      <c r="F28" s="3"/>
      <c r="G28" s="3"/>
      <c r="H28" s="3">
        <v>1</v>
      </c>
      <c r="I28" s="3">
        <v>30</v>
      </c>
      <c r="J28" s="3"/>
      <c r="K28" s="3"/>
      <c r="L28" s="3">
        <v>1</v>
      </c>
      <c r="M28" s="3">
        <v>100</v>
      </c>
      <c r="N28" s="3"/>
      <c r="O28" s="3"/>
      <c r="P28" s="10" t="s">
        <v>4</v>
      </c>
      <c r="Q28" s="10" t="s">
        <v>5</v>
      </c>
      <c r="R28" s="10" t="s">
        <v>4</v>
      </c>
      <c r="S28" s="3" t="s">
        <v>4</v>
      </c>
      <c r="T28" s="3" t="s">
        <v>5</v>
      </c>
      <c r="U28" s="3" t="s">
        <v>5</v>
      </c>
      <c r="V28" s="3" t="s">
        <v>5</v>
      </c>
      <c r="W28" s="3" t="s">
        <v>5</v>
      </c>
      <c r="X28" s="3" t="s">
        <v>4</v>
      </c>
      <c r="Y28" s="3" t="s">
        <v>4</v>
      </c>
      <c r="Z28" s="3" t="s">
        <v>4</v>
      </c>
      <c r="AA28" s="3" t="s">
        <v>4</v>
      </c>
    </row>
    <row r="29" spans="1:27" x14ac:dyDescent="0.2">
      <c r="A29" s="3" t="s">
        <v>42</v>
      </c>
      <c r="B29" s="3">
        <v>8</v>
      </c>
      <c r="C29" s="3">
        <v>90</v>
      </c>
      <c r="D29" s="3"/>
      <c r="E29" s="3"/>
      <c r="F29" s="3"/>
      <c r="G29" s="3"/>
      <c r="H29" s="3">
        <v>2</v>
      </c>
      <c r="I29" s="3">
        <v>20</v>
      </c>
      <c r="J29" s="3"/>
      <c r="K29" s="3"/>
      <c r="L29" s="3"/>
      <c r="M29" s="3">
        <v>70</v>
      </c>
      <c r="N29" s="3"/>
      <c r="O29" s="3"/>
      <c r="P29" s="10" t="s">
        <v>4</v>
      </c>
      <c r="Q29" s="10" t="s">
        <v>5</v>
      </c>
      <c r="R29" s="10" t="s">
        <v>4</v>
      </c>
      <c r="S29" s="3" t="s">
        <v>4</v>
      </c>
      <c r="T29" s="3" t="s">
        <v>5</v>
      </c>
      <c r="U29" s="3" t="s">
        <v>5</v>
      </c>
      <c r="V29" s="3" t="s">
        <v>4</v>
      </c>
      <c r="W29" s="3" t="s">
        <v>5</v>
      </c>
      <c r="X29" s="3" t="s">
        <v>4</v>
      </c>
      <c r="Y29" s="3" t="s">
        <v>4</v>
      </c>
      <c r="Z29" s="3" t="s">
        <v>4</v>
      </c>
      <c r="AA29" s="3" t="s">
        <v>4</v>
      </c>
    </row>
    <row r="30" spans="1:27" x14ac:dyDescent="0.2">
      <c r="A30" s="3" t="s">
        <v>43</v>
      </c>
      <c r="B30" s="3">
        <v>3</v>
      </c>
      <c r="C30" s="3">
        <v>100</v>
      </c>
      <c r="D30" s="3">
        <v>2</v>
      </c>
      <c r="E30" s="3">
        <v>80</v>
      </c>
      <c r="F30" s="3"/>
      <c r="G30" s="3"/>
      <c r="H30" s="3"/>
      <c r="I30" s="3"/>
      <c r="J30" s="3"/>
      <c r="K30" s="3"/>
      <c r="L30" s="3">
        <v>2</v>
      </c>
      <c r="M30" s="3">
        <v>100</v>
      </c>
      <c r="N30" s="3">
        <v>2</v>
      </c>
      <c r="O30" s="3">
        <v>100</v>
      </c>
      <c r="P30" s="10" t="s">
        <v>4</v>
      </c>
      <c r="Q30" s="10" t="s">
        <v>4</v>
      </c>
      <c r="R30" s="10" t="s">
        <v>4</v>
      </c>
      <c r="S30" s="3" t="s">
        <v>4</v>
      </c>
      <c r="T30" s="3" t="s">
        <v>7</v>
      </c>
      <c r="U30" s="3" t="s">
        <v>7</v>
      </c>
      <c r="V30" s="3" t="s">
        <v>5</v>
      </c>
      <c r="W30" s="3" t="s">
        <v>5</v>
      </c>
      <c r="X30" s="3" t="s">
        <v>5</v>
      </c>
      <c r="Y30" s="3" t="s">
        <v>4</v>
      </c>
      <c r="Z30" s="3" t="s">
        <v>4</v>
      </c>
      <c r="AA30" s="3" t="s">
        <v>4</v>
      </c>
    </row>
    <row r="31" spans="1:27" x14ac:dyDescent="0.2">
      <c r="A31" s="3" t="s">
        <v>44</v>
      </c>
      <c r="B31" s="3">
        <v>3.5</v>
      </c>
      <c r="C31" s="3">
        <v>100</v>
      </c>
      <c r="D31" s="3"/>
      <c r="E31" s="3"/>
      <c r="F31" s="3"/>
      <c r="G31" s="3"/>
      <c r="H31" s="3">
        <v>1</v>
      </c>
      <c r="I31" s="3"/>
      <c r="J31" s="3"/>
      <c r="K31" s="3"/>
      <c r="L31" s="3">
        <v>2</v>
      </c>
      <c r="M31" s="3">
        <v>90</v>
      </c>
      <c r="N31" s="3">
        <v>1.5</v>
      </c>
      <c r="O31" s="3">
        <v>80</v>
      </c>
      <c r="P31" s="10" t="s">
        <v>5</v>
      </c>
      <c r="Q31" s="10" t="s">
        <v>5</v>
      </c>
      <c r="R31" s="10" t="s">
        <v>5</v>
      </c>
      <c r="S31" s="3" t="s">
        <v>4</v>
      </c>
      <c r="T31" s="3" t="s">
        <v>5</v>
      </c>
      <c r="U31" s="3" t="s">
        <v>10</v>
      </c>
      <c r="V31" s="3" t="s">
        <v>10</v>
      </c>
      <c r="W31" s="3" t="s">
        <v>10</v>
      </c>
      <c r="X31" s="3" t="s">
        <v>5</v>
      </c>
      <c r="Y31" s="3" t="s">
        <v>4</v>
      </c>
      <c r="Z31" s="3" t="s">
        <v>4</v>
      </c>
      <c r="AA31" s="3" t="s">
        <v>4</v>
      </c>
    </row>
    <row r="32" spans="1:27" x14ac:dyDescent="0.2">
      <c r="A32" s="3" t="s">
        <v>45</v>
      </c>
      <c r="B32" s="3">
        <v>7</v>
      </c>
      <c r="C32" s="3"/>
      <c r="D32" s="3"/>
      <c r="E32" s="3"/>
      <c r="F32" s="3"/>
      <c r="G32" s="3"/>
      <c r="H32" s="3">
        <v>3</v>
      </c>
      <c r="I32" s="3"/>
      <c r="J32" s="3"/>
      <c r="K32" s="3"/>
      <c r="L32" s="3">
        <v>1</v>
      </c>
      <c r="M32" s="3">
        <v>1</v>
      </c>
      <c r="N32" s="3"/>
      <c r="O32" s="3"/>
      <c r="P32" s="10" t="s">
        <v>4</v>
      </c>
      <c r="Q32" s="10" t="s">
        <v>5</v>
      </c>
      <c r="R32" s="10" t="s">
        <v>5</v>
      </c>
      <c r="S32" s="3" t="s">
        <v>5</v>
      </c>
      <c r="T32" s="3" t="s">
        <v>5</v>
      </c>
      <c r="U32" s="3" t="s">
        <v>5</v>
      </c>
      <c r="V32" s="3" t="s">
        <v>5</v>
      </c>
      <c r="W32" s="3" t="s">
        <v>5</v>
      </c>
      <c r="X32" s="3" t="s">
        <v>4</v>
      </c>
      <c r="Y32" s="3" t="s">
        <v>5</v>
      </c>
      <c r="Z32" s="3" t="s">
        <v>4</v>
      </c>
      <c r="AA32" s="3" t="s">
        <v>5</v>
      </c>
    </row>
    <row r="33" spans="1:27" x14ac:dyDescent="0.2">
      <c r="A33" s="3" t="s">
        <v>46</v>
      </c>
      <c r="B33" s="3">
        <v>4</v>
      </c>
      <c r="C33" s="3">
        <v>98</v>
      </c>
      <c r="D33" s="3">
        <v>2</v>
      </c>
      <c r="E33" s="3">
        <v>99</v>
      </c>
      <c r="F33" s="3"/>
      <c r="G33" s="3"/>
      <c r="H33" s="3"/>
      <c r="I33" s="3"/>
      <c r="J33" s="3">
        <v>3</v>
      </c>
      <c r="K33" s="3">
        <v>70</v>
      </c>
      <c r="L33" s="3">
        <v>2</v>
      </c>
      <c r="M33" s="3">
        <v>90</v>
      </c>
      <c r="N33" s="3"/>
      <c r="O33" s="3"/>
      <c r="P33" s="10" t="s">
        <v>4</v>
      </c>
      <c r="Q33" s="10" t="s">
        <v>4</v>
      </c>
      <c r="R33" s="10" t="s">
        <v>4</v>
      </c>
      <c r="S33" s="3" t="s">
        <v>4</v>
      </c>
      <c r="T33" s="3" t="s">
        <v>5</v>
      </c>
      <c r="U33" s="3" t="s">
        <v>5</v>
      </c>
      <c r="V33" s="3" t="s">
        <v>5</v>
      </c>
      <c r="W33" s="3" t="s">
        <v>4</v>
      </c>
      <c r="X33" s="3" t="s">
        <v>4</v>
      </c>
      <c r="Y33" s="3" t="s">
        <v>4</v>
      </c>
      <c r="Z33" s="3" t="s">
        <v>4</v>
      </c>
      <c r="AA33" s="3" t="s">
        <v>5</v>
      </c>
    </row>
    <row r="34" spans="1:27" x14ac:dyDescent="0.2">
      <c r="A34" s="3" t="s">
        <v>47</v>
      </c>
      <c r="B34" s="3">
        <v>3</v>
      </c>
      <c r="C34" s="3">
        <v>38</v>
      </c>
      <c r="D34" s="3"/>
      <c r="E34" s="3"/>
      <c r="F34" s="3"/>
      <c r="G34" s="3"/>
      <c r="H34" s="3">
        <v>1.5</v>
      </c>
      <c r="I34" s="3">
        <v>15</v>
      </c>
      <c r="J34" s="3"/>
      <c r="K34" s="3"/>
      <c r="L34" s="3">
        <v>5</v>
      </c>
      <c r="M34" s="3">
        <v>98</v>
      </c>
      <c r="N34" s="3" t="s">
        <v>2</v>
      </c>
      <c r="O34" s="3">
        <v>98</v>
      </c>
      <c r="P34" s="10" t="s">
        <v>5</v>
      </c>
      <c r="Q34" s="10" t="s">
        <v>4</v>
      </c>
      <c r="R34" s="10" t="s">
        <v>4</v>
      </c>
      <c r="S34" s="3" t="s">
        <v>4</v>
      </c>
      <c r="T34" s="3" t="s">
        <v>5</v>
      </c>
      <c r="U34" s="3" t="s">
        <v>5</v>
      </c>
      <c r="V34" s="3" t="s">
        <v>4</v>
      </c>
      <c r="W34" s="3" t="s">
        <v>4</v>
      </c>
      <c r="X34" s="3" t="s">
        <v>5</v>
      </c>
      <c r="Y34" s="3" t="s">
        <v>4</v>
      </c>
      <c r="Z34" s="3" t="s">
        <v>4</v>
      </c>
      <c r="AA34" s="3" t="s">
        <v>4</v>
      </c>
    </row>
    <row r="35" spans="1:27" x14ac:dyDescent="0.2">
      <c r="A35" s="3" t="s">
        <v>48</v>
      </c>
      <c r="B35" s="3">
        <v>2</v>
      </c>
      <c r="C35" s="3">
        <v>100</v>
      </c>
      <c r="D35" s="3"/>
      <c r="E35" s="3"/>
      <c r="F35" s="3"/>
      <c r="G35" s="3"/>
      <c r="H35" s="3">
        <v>1</v>
      </c>
      <c r="I35" s="3">
        <v>50</v>
      </c>
      <c r="J35" s="3"/>
      <c r="K35" s="3"/>
      <c r="L35" s="3">
        <v>2.5</v>
      </c>
      <c r="M35" s="3">
        <v>100</v>
      </c>
      <c r="N35" s="3">
        <v>2</v>
      </c>
      <c r="O35" s="3">
        <v>100</v>
      </c>
      <c r="P35" s="10" t="s">
        <v>4</v>
      </c>
      <c r="Q35" s="10" t="s">
        <v>4</v>
      </c>
      <c r="R35" s="10" t="s">
        <v>4</v>
      </c>
      <c r="S35" s="3" t="s">
        <v>4</v>
      </c>
      <c r="T35" s="3" t="s">
        <v>5</v>
      </c>
      <c r="U35" s="3" t="s">
        <v>5</v>
      </c>
      <c r="V35" s="3" t="s">
        <v>5</v>
      </c>
      <c r="W35" s="3" t="s">
        <v>5</v>
      </c>
      <c r="X35" s="3" t="s">
        <v>5</v>
      </c>
      <c r="Y35" s="3" t="s">
        <v>4</v>
      </c>
      <c r="Z35" s="3" t="s">
        <v>4</v>
      </c>
      <c r="AA35" s="3" t="s">
        <v>4</v>
      </c>
    </row>
    <row r="36" spans="1:27" x14ac:dyDescent="0.2">
      <c r="A36" s="3" t="s">
        <v>49</v>
      </c>
      <c r="B36" s="3">
        <v>26.5</v>
      </c>
      <c r="C36" s="3"/>
      <c r="D36" s="3"/>
      <c r="E36" s="3"/>
      <c r="F36" s="3">
        <v>12.6</v>
      </c>
      <c r="G36" s="3"/>
      <c r="H36" s="3"/>
      <c r="I36" s="3"/>
      <c r="J36" s="3"/>
      <c r="K36" s="3"/>
      <c r="L36" s="3"/>
      <c r="M36" s="3"/>
      <c r="N36" s="3"/>
      <c r="O36" s="3"/>
      <c r="P36" s="10" t="s">
        <v>5</v>
      </c>
      <c r="Q36" s="10" t="s">
        <v>5</v>
      </c>
      <c r="R36" s="10" t="s">
        <v>5</v>
      </c>
      <c r="S36" s="3" t="s">
        <v>4</v>
      </c>
      <c r="T36" s="3" t="s">
        <v>7</v>
      </c>
      <c r="U36" s="3" t="s">
        <v>7</v>
      </c>
      <c r="V36" s="3" t="s">
        <v>7</v>
      </c>
      <c r="W36" s="3" t="s">
        <v>7</v>
      </c>
      <c r="X36" s="3" t="s">
        <v>7</v>
      </c>
      <c r="Y36" s="3" t="s">
        <v>4</v>
      </c>
      <c r="Z36" s="3" t="s">
        <v>4</v>
      </c>
      <c r="AA36" s="3" t="s">
        <v>4</v>
      </c>
    </row>
    <row r="37" spans="1:27" x14ac:dyDescent="0.2">
      <c r="A37" s="3" t="s">
        <v>50</v>
      </c>
      <c r="B37" s="3">
        <v>8.8000000000000007</v>
      </c>
      <c r="C37" s="3">
        <v>95</v>
      </c>
      <c r="D37" s="3">
        <v>0</v>
      </c>
      <c r="E37" s="3">
        <v>0</v>
      </c>
      <c r="F37" s="3">
        <v>0</v>
      </c>
      <c r="G37" s="3">
        <v>0</v>
      </c>
      <c r="H37" s="3">
        <v>1.2</v>
      </c>
      <c r="I37" s="3">
        <v>80</v>
      </c>
      <c r="J37" s="3">
        <v>0</v>
      </c>
      <c r="K37" s="3">
        <v>0</v>
      </c>
      <c r="L37" s="3">
        <v>6.2</v>
      </c>
      <c r="M37" s="3">
        <v>90</v>
      </c>
      <c r="N37" s="3">
        <v>0</v>
      </c>
      <c r="O37" s="3">
        <v>0</v>
      </c>
      <c r="P37" s="10" t="s">
        <v>5</v>
      </c>
      <c r="Q37" s="10" t="s">
        <v>4</v>
      </c>
      <c r="R37" s="10" t="s">
        <v>4</v>
      </c>
      <c r="S37" s="3" t="s">
        <v>4</v>
      </c>
      <c r="T37" s="3" t="s">
        <v>7</v>
      </c>
      <c r="U37" s="3" t="s">
        <v>7</v>
      </c>
      <c r="V37" s="3" t="s">
        <v>7</v>
      </c>
      <c r="W37" s="3" t="s">
        <v>7</v>
      </c>
      <c r="X37" s="3" t="s">
        <v>4</v>
      </c>
      <c r="Y37" s="3" t="s">
        <v>4</v>
      </c>
      <c r="Z37" s="3" t="s">
        <v>4</v>
      </c>
      <c r="AA37" s="3" t="s">
        <v>4</v>
      </c>
    </row>
    <row r="38" spans="1:27" x14ac:dyDescent="0.2">
      <c r="A38" s="3" t="s">
        <v>51</v>
      </c>
      <c r="B38" s="3">
        <v>97.873873000000003</v>
      </c>
      <c r="C38" s="3">
        <v>98</v>
      </c>
      <c r="D38" s="3"/>
      <c r="E38" s="3"/>
      <c r="F38" s="3">
        <v>74.366259999999997</v>
      </c>
      <c r="G38" s="3">
        <v>85</v>
      </c>
      <c r="H38" s="3"/>
      <c r="I38" s="3"/>
      <c r="J38" s="3"/>
      <c r="K38" s="3"/>
      <c r="L38" s="3">
        <v>105</v>
      </c>
      <c r="M38" s="3"/>
      <c r="N38" s="3"/>
      <c r="O38" s="3"/>
      <c r="P38" s="10" t="s">
        <v>4</v>
      </c>
      <c r="Q38" s="10" t="s">
        <v>4</v>
      </c>
      <c r="R38" s="10" t="s">
        <v>4</v>
      </c>
      <c r="S38" s="3" t="s">
        <v>4</v>
      </c>
      <c r="T38" s="3" t="s">
        <v>5</v>
      </c>
      <c r="U38" s="3" t="s">
        <v>5</v>
      </c>
      <c r="V38" s="3" t="s">
        <v>5</v>
      </c>
      <c r="W38" s="3" t="s">
        <v>5</v>
      </c>
      <c r="X38" s="3" t="s">
        <v>4</v>
      </c>
      <c r="Y38" s="3" t="s">
        <v>4</v>
      </c>
      <c r="Z38" s="3" t="s">
        <v>5</v>
      </c>
      <c r="AA38" s="3" t="s">
        <v>10</v>
      </c>
    </row>
    <row r="39" spans="1:27" x14ac:dyDescent="0.2">
      <c r="A39" s="3" t="s">
        <v>52</v>
      </c>
      <c r="B39" s="3">
        <v>12.2</v>
      </c>
      <c r="C39" s="3"/>
      <c r="D39" s="3">
        <v>3.2</v>
      </c>
      <c r="E39" s="3"/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5.3</v>
      </c>
      <c r="M39" s="3"/>
      <c r="N39" s="3">
        <v>0.5</v>
      </c>
      <c r="O39" s="3"/>
      <c r="P39" s="10" t="s">
        <v>5</v>
      </c>
      <c r="Q39" s="10" t="s">
        <v>5</v>
      </c>
      <c r="R39" s="10" t="s">
        <v>4</v>
      </c>
      <c r="S39" s="3" t="s">
        <v>4</v>
      </c>
      <c r="T39" s="3" t="s">
        <v>7</v>
      </c>
      <c r="U39" s="3" t="s">
        <v>7</v>
      </c>
      <c r="V39" s="3" t="s">
        <v>7</v>
      </c>
      <c r="W39" s="3" t="s">
        <v>7</v>
      </c>
      <c r="X39" s="3" t="s">
        <v>7</v>
      </c>
      <c r="Y39" s="3" t="s">
        <v>4</v>
      </c>
      <c r="Z39" s="3" t="s">
        <v>4</v>
      </c>
      <c r="AA39" s="3" t="s">
        <v>5</v>
      </c>
    </row>
    <row r="40" spans="1:27" x14ac:dyDescent="0.2">
      <c r="A40" s="3" t="s">
        <v>53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10">
        <v>12</v>
      </c>
      <c r="Q40" s="10">
        <v>18</v>
      </c>
      <c r="R40" s="10">
        <v>6</v>
      </c>
      <c r="S40" s="3">
        <v>2</v>
      </c>
      <c r="T40" s="3">
        <v>36</v>
      </c>
      <c r="U40" s="3">
        <v>34</v>
      </c>
      <c r="V40" s="3">
        <v>30</v>
      </c>
      <c r="W40" s="3">
        <v>31</v>
      </c>
      <c r="X40" s="3">
        <v>24</v>
      </c>
      <c r="Y40" s="11">
        <v>3</v>
      </c>
      <c r="Z40" s="11">
        <v>5</v>
      </c>
      <c r="AA40" s="11">
        <v>11</v>
      </c>
    </row>
    <row r="41" spans="1:27" s="9" customFormat="1" x14ac:dyDescent="0.2">
      <c r="A41" s="14" t="s">
        <v>118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</row>
    <row r="42" spans="1:27" x14ac:dyDescent="0.2">
      <c r="A42" s="1" t="s">
        <v>71</v>
      </c>
    </row>
    <row r="43" spans="1:27" x14ac:dyDescent="0.2">
      <c r="A43" s="1" t="s">
        <v>72</v>
      </c>
    </row>
    <row r="44" spans="1:27" x14ac:dyDescent="0.2">
      <c r="A44" s="1" t="s">
        <v>73</v>
      </c>
    </row>
  </sheetData>
  <mergeCells count="4">
    <mergeCell ref="B2:O2"/>
    <mergeCell ref="S2:AA2"/>
    <mergeCell ref="A2:A3"/>
    <mergeCell ref="P2:R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workbookViewId="0"/>
  </sheetViews>
  <sheetFormatPr defaultRowHeight="12.75" x14ac:dyDescent="0.2"/>
  <cols>
    <col min="1" max="1" width="26" style="9" bestFit="1" customWidth="1"/>
    <col min="2" max="16384" width="9.140625" style="9"/>
  </cols>
  <sheetData>
    <row r="1" spans="1:24" ht="15" x14ac:dyDescent="0.25">
      <c r="A1" s="6" t="s">
        <v>450</v>
      </c>
    </row>
    <row r="2" spans="1:24" ht="25.5" customHeight="1" x14ac:dyDescent="0.2">
      <c r="A2" s="118" t="s">
        <v>70</v>
      </c>
      <c r="B2" s="117" t="s">
        <v>166</v>
      </c>
      <c r="C2" s="117" t="s">
        <v>134</v>
      </c>
      <c r="D2" s="117"/>
      <c r="E2" s="117"/>
      <c r="F2" s="117"/>
      <c r="G2" s="122" t="s">
        <v>156</v>
      </c>
      <c r="H2" s="117" t="s">
        <v>135</v>
      </c>
      <c r="I2" s="117"/>
      <c r="J2" s="117"/>
      <c r="K2" s="117"/>
      <c r="L2" s="117"/>
      <c r="M2" s="117"/>
      <c r="N2" s="117"/>
      <c r="O2" s="117" t="s">
        <v>165</v>
      </c>
      <c r="P2" s="117"/>
      <c r="Q2" s="117"/>
      <c r="R2" s="117"/>
      <c r="S2" s="117"/>
      <c r="T2" s="117" t="s">
        <v>136</v>
      </c>
      <c r="U2" s="117"/>
      <c r="V2" s="117"/>
      <c r="W2" s="117"/>
      <c r="X2" s="117"/>
    </row>
    <row r="3" spans="1:24" ht="15" customHeight="1" x14ac:dyDescent="0.2">
      <c r="A3" s="118"/>
      <c r="B3" s="117"/>
      <c r="C3" s="122" t="s">
        <v>137</v>
      </c>
      <c r="D3" s="117" t="s">
        <v>138</v>
      </c>
      <c r="E3" s="117"/>
      <c r="F3" s="117"/>
      <c r="G3" s="123"/>
      <c r="H3" s="117" t="s">
        <v>137</v>
      </c>
      <c r="I3" s="117" t="s">
        <v>138</v>
      </c>
      <c r="J3" s="117"/>
      <c r="K3" s="117"/>
      <c r="L3" s="117"/>
      <c r="M3" s="117"/>
      <c r="N3" s="117"/>
      <c r="O3" s="2" t="s">
        <v>137</v>
      </c>
      <c r="P3" s="117" t="s">
        <v>138</v>
      </c>
      <c r="Q3" s="117"/>
      <c r="R3" s="117"/>
      <c r="S3" s="117"/>
      <c r="T3" s="2" t="s">
        <v>137</v>
      </c>
      <c r="U3" s="117" t="s">
        <v>138</v>
      </c>
      <c r="V3" s="117"/>
      <c r="W3" s="117"/>
      <c r="X3" s="117"/>
    </row>
    <row r="4" spans="1:24" ht="63.75" x14ac:dyDescent="0.2">
      <c r="A4" s="118"/>
      <c r="B4" s="117"/>
      <c r="C4" s="124"/>
      <c r="D4" s="2" t="s">
        <v>139</v>
      </c>
      <c r="E4" s="2" t="s">
        <v>140</v>
      </c>
      <c r="F4" s="2" t="s">
        <v>141</v>
      </c>
      <c r="G4" s="124"/>
      <c r="H4" s="117"/>
      <c r="I4" s="2" t="s">
        <v>142</v>
      </c>
      <c r="J4" s="2" t="s">
        <v>143</v>
      </c>
      <c r="K4" s="2" t="s">
        <v>144</v>
      </c>
      <c r="L4" s="2" t="s">
        <v>145</v>
      </c>
      <c r="M4" s="2" t="s">
        <v>146</v>
      </c>
      <c r="N4" s="2" t="s">
        <v>147</v>
      </c>
      <c r="O4" s="2"/>
      <c r="P4" s="2" t="s">
        <v>148</v>
      </c>
      <c r="Q4" s="2" t="s">
        <v>149</v>
      </c>
      <c r="R4" s="2" t="s">
        <v>150</v>
      </c>
      <c r="S4" s="2" t="s">
        <v>151</v>
      </c>
      <c r="T4" s="2"/>
      <c r="U4" s="2" t="s">
        <v>152</v>
      </c>
      <c r="V4" s="2" t="s">
        <v>153</v>
      </c>
      <c r="W4" s="2" t="s">
        <v>154</v>
      </c>
      <c r="X4" s="2" t="s">
        <v>155</v>
      </c>
    </row>
    <row r="5" spans="1:24" x14ac:dyDescent="0.2">
      <c r="A5" s="11" t="s">
        <v>18</v>
      </c>
      <c r="B5" s="15">
        <v>47</v>
      </c>
      <c r="C5" s="15">
        <v>15</v>
      </c>
      <c r="D5" s="15">
        <v>7</v>
      </c>
      <c r="E5" s="15">
        <v>1</v>
      </c>
      <c r="F5" s="15">
        <v>2</v>
      </c>
      <c r="G5" s="16">
        <v>46.666666666666664</v>
      </c>
      <c r="H5" s="15">
        <v>32</v>
      </c>
      <c r="I5" s="15">
        <v>6</v>
      </c>
      <c r="J5" s="15">
        <v>17</v>
      </c>
      <c r="K5" s="15">
        <v>3</v>
      </c>
      <c r="L5" s="15">
        <v>4</v>
      </c>
      <c r="M5" s="15">
        <v>2</v>
      </c>
      <c r="N5" s="15">
        <v>0</v>
      </c>
      <c r="O5" s="15">
        <v>32</v>
      </c>
      <c r="P5" s="15">
        <v>0</v>
      </c>
      <c r="Q5" s="15">
        <v>30</v>
      </c>
      <c r="R5" s="15">
        <v>1</v>
      </c>
      <c r="S5" s="15">
        <v>23</v>
      </c>
      <c r="T5" s="15">
        <v>32</v>
      </c>
      <c r="U5" s="15">
        <v>30</v>
      </c>
      <c r="V5" s="15">
        <v>0</v>
      </c>
      <c r="W5" s="15">
        <v>0</v>
      </c>
      <c r="X5" s="15">
        <v>2</v>
      </c>
    </row>
    <row r="6" spans="1:24" x14ac:dyDescent="0.2">
      <c r="A6" s="11" t="s">
        <v>19</v>
      </c>
      <c r="B6" s="15">
        <v>209</v>
      </c>
      <c r="C6" s="15">
        <v>70</v>
      </c>
      <c r="D6" s="15">
        <v>56</v>
      </c>
      <c r="E6" s="15">
        <v>0</v>
      </c>
      <c r="F6" s="15">
        <v>3</v>
      </c>
      <c r="G6" s="16">
        <v>80</v>
      </c>
      <c r="H6" s="15">
        <v>139</v>
      </c>
      <c r="I6" s="15">
        <v>27</v>
      </c>
      <c r="J6" s="15">
        <v>38</v>
      </c>
      <c r="K6" s="15">
        <v>13</v>
      </c>
      <c r="L6" s="15">
        <v>7</v>
      </c>
      <c r="M6" s="15">
        <v>19</v>
      </c>
      <c r="N6" s="15">
        <v>31</v>
      </c>
      <c r="O6" s="15">
        <v>139</v>
      </c>
      <c r="P6" s="15">
        <v>96</v>
      </c>
      <c r="Q6" s="15">
        <v>128</v>
      </c>
      <c r="R6" s="15">
        <v>7</v>
      </c>
      <c r="S6" s="15">
        <v>91</v>
      </c>
      <c r="T6" s="15">
        <v>139</v>
      </c>
      <c r="U6" s="15">
        <v>124</v>
      </c>
      <c r="V6" s="15">
        <v>2</v>
      </c>
      <c r="W6" s="15">
        <v>0</v>
      </c>
      <c r="X6" s="15">
        <v>7</v>
      </c>
    </row>
    <row r="7" spans="1:24" x14ac:dyDescent="0.2">
      <c r="A7" s="11" t="s">
        <v>20</v>
      </c>
      <c r="B7" s="15">
        <v>139</v>
      </c>
      <c r="C7" s="15">
        <v>65</v>
      </c>
      <c r="D7" s="15">
        <v>58</v>
      </c>
      <c r="E7" s="15">
        <v>0</v>
      </c>
      <c r="F7" s="15">
        <v>1</v>
      </c>
      <c r="G7" s="16">
        <v>89.230769230769241</v>
      </c>
      <c r="H7" s="15">
        <v>74</v>
      </c>
      <c r="I7" s="15">
        <v>8</v>
      </c>
      <c r="J7" s="15">
        <v>23</v>
      </c>
      <c r="K7" s="15">
        <v>12</v>
      </c>
      <c r="L7" s="15">
        <v>12</v>
      </c>
      <c r="M7" s="15">
        <v>4</v>
      </c>
      <c r="N7" s="15">
        <v>9</v>
      </c>
      <c r="O7" s="15">
        <v>74</v>
      </c>
      <c r="P7" s="15">
        <v>0</v>
      </c>
      <c r="Q7" s="15">
        <v>64</v>
      </c>
      <c r="R7" s="15">
        <v>5</v>
      </c>
      <c r="S7" s="15">
        <v>54</v>
      </c>
      <c r="T7" s="15">
        <v>74</v>
      </c>
      <c r="U7" s="15">
        <v>64</v>
      </c>
      <c r="V7" s="15">
        <v>1</v>
      </c>
      <c r="W7" s="15">
        <v>0</v>
      </c>
      <c r="X7" s="15">
        <v>2</v>
      </c>
    </row>
    <row r="8" spans="1:24" x14ac:dyDescent="0.2">
      <c r="A8" s="11" t="s">
        <v>21</v>
      </c>
      <c r="B8" s="15">
        <v>142</v>
      </c>
      <c r="C8" s="15">
        <v>25</v>
      </c>
      <c r="D8" s="15">
        <v>13</v>
      </c>
      <c r="E8" s="15">
        <v>2</v>
      </c>
      <c r="F8" s="15">
        <v>2</v>
      </c>
      <c r="G8" s="16">
        <v>52</v>
      </c>
      <c r="H8" s="15">
        <v>117</v>
      </c>
      <c r="I8" s="15">
        <v>13</v>
      </c>
      <c r="J8" s="15">
        <v>34</v>
      </c>
      <c r="K8" s="15">
        <v>10</v>
      </c>
      <c r="L8" s="15">
        <v>15</v>
      </c>
      <c r="M8" s="15">
        <v>13</v>
      </c>
      <c r="N8" s="15">
        <v>29</v>
      </c>
      <c r="O8" s="15">
        <v>117</v>
      </c>
      <c r="P8" s="15">
        <v>58</v>
      </c>
      <c r="Q8" s="15">
        <v>107</v>
      </c>
      <c r="R8" s="15">
        <v>84</v>
      </c>
      <c r="S8" s="15">
        <v>94</v>
      </c>
      <c r="T8" s="15">
        <v>117</v>
      </c>
      <c r="U8" s="15">
        <v>106</v>
      </c>
      <c r="V8" s="15">
        <v>2</v>
      </c>
      <c r="W8" s="15">
        <v>2</v>
      </c>
      <c r="X8" s="15">
        <v>3</v>
      </c>
    </row>
    <row r="9" spans="1:24" x14ac:dyDescent="0.2">
      <c r="A9" s="11" t="s">
        <v>22</v>
      </c>
      <c r="B9" s="15">
        <v>115</v>
      </c>
      <c r="C9" s="15">
        <v>37</v>
      </c>
      <c r="D9" s="15">
        <v>27</v>
      </c>
      <c r="E9" s="15">
        <v>0</v>
      </c>
      <c r="F9" s="15">
        <v>3</v>
      </c>
      <c r="G9" s="16">
        <v>72.972972972972968</v>
      </c>
      <c r="H9" s="15">
        <v>78</v>
      </c>
      <c r="I9" s="15">
        <v>8</v>
      </c>
      <c r="J9" s="15">
        <v>17</v>
      </c>
      <c r="K9" s="15">
        <v>10</v>
      </c>
      <c r="L9" s="15">
        <v>14</v>
      </c>
      <c r="M9" s="15">
        <v>15</v>
      </c>
      <c r="N9" s="15">
        <v>8</v>
      </c>
      <c r="O9" s="15">
        <v>78</v>
      </c>
      <c r="P9" s="15">
        <v>0</v>
      </c>
      <c r="Q9" s="15">
        <v>63</v>
      </c>
      <c r="R9" s="15">
        <v>3</v>
      </c>
      <c r="S9" s="15">
        <v>52</v>
      </c>
      <c r="T9" s="15">
        <v>78</v>
      </c>
      <c r="U9" s="15">
        <v>68</v>
      </c>
      <c r="V9" s="15">
        <v>1</v>
      </c>
      <c r="W9" s="15">
        <v>0</v>
      </c>
      <c r="X9" s="15">
        <v>4</v>
      </c>
    </row>
    <row r="10" spans="1:24" x14ac:dyDescent="0.2">
      <c r="A10" s="11" t="s">
        <v>23</v>
      </c>
      <c r="B10" s="15">
        <v>923</v>
      </c>
      <c r="C10" s="15">
        <v>181</v>
      </c>
      <c r="D10" s="15">
        <v>104</v>
      </c>
      <c r="E10" s="15">
        <v>15</v>
      </c>
      <c r="F10" s="15">
        <v>13</v>
      </c>
      <c r="G10" s="16">
        <v>57.458563535911601</v>
      </c>
      <c r="H10" s="15">
        <v>742</v>
      </c>
      <c r="I10" s="15">
        <v>96</v>
      </c>
      <c r="J10" s="15">
        <v>204</v>
      </c>
      <c r="K10" s="15">
        <v>111</v>
      </c>
      <c r="L10" s="15">
        <v>99</v>
      </c>
      <c r="M10" s="15">
        <v>92</v>
      </c>
      <c r="N10" s="15">
        <v>122</v>
      </c>
      <c r="O10" s="15">
        <v>742</v>
      </c>
      <c r="P10" s="15">
        <v>491</v>
      </c>
      <c r="Q10" s="15">
        <v>670</v>
      </c>
      <c r="R10" s="15">
        <v>265</v>
      </c>
      <c r="S10" s="15">
        <v>560</v>
      </c>
      <c r="T10" s="15">
        <v>742</v>
      </c>
      <c r="U10" s="15">
        <v>662</v>
      </c>
      <c r="V10" s="15">
        <v>18</v>
      </c>
      <c r="W10" s="15">
        <v>6</v>
      </c>
      <c r="X10" s="15">
        <v>33</v>
      </c>
    </row>
    <row r="11" spans="1:24" x14ac:dyDescent="0.2">
      <c r="A11" s="11" t="s">
        <v>24</v>
      </c>
      <c r="B11" s="15">
        <v>86</v>
      </c>
      <c r="C11" s="15">
        <v>21</v>
      </c>
      <c r="D11" s="15">
        <v>10</v>
      </c>
      <c r="E11" s="15">
        <v>2</v>
      </c>
      <c r="F11" s="15">
        <v>2</v>
      </c>
      <c r="G11" s="16">
        <v>47.619047619047613</v>
      </c>
      <c r="H11" s="15">
        <v>65</v>
      </c>
      <c r="I11" s="15">
        <v>11</v>
      </c>
      <c r="J11" s="15">
        <v>24</v>
      </c>
      <c r="K11" s="15">
        <v>6</v>
      </c>
      <c r="L11" s="15">
        <v>9</v>
      </c>
      <c r="M11" s="15">
        <v>6</v>
      </c>
      <c r="N11" s="15">
        <v>8</v>
      </c>
      <c r="O11" s="15">
        <v>65</v>
      </c>
      <c r="P11" s="15">
        <v>11</v>
      </c>
      <c r="Q11" s="15">
        <v>60</v>
      </c>
      <c r="R11" s="15">
        <v>1</v>
      </c>
      <c r="S11" s="15">
        <v>48</v>
      </c>
      <c r="T11" s="15">
        <v>65</v>
      </c>
      <c r="U11" s="15">
        <v>59</v>
      </c>
      <c r="V11" s="15">
        <v>0</v>
      </c>
      <c r="W11" s="15">
        <v>0</v>
      </c>
      <c r="X11" s="15">
        <v>3</v>
      </c>
    </row>
    <row r="12" spans="1:24" x14ac:dyDescent="0.2">
      <c r="A12" s="11" t="s">
        <v>25</v>
      </c>
      <c r="B12" s="15">
        <v>335</v>
      </c>
      <c r="C12" s="15">
        <v>138</v>
      </c>
      <c r="D12" s="15">
        <v>112</v>
      </c>
      <c r="E12" s="15">
        <v>1</v>
      </c>
      <c r="F12" s="15">
        <v>3</v>
      </c>
      <c r="G12" s="16">
        <v>81.159420289855078</v>
      </c>
      <c r="H12" s="15">
        <v>197</v>
      </c>
      <c r="I12" s="15">
        <v>38</v>
      </c>
      <c r="J12" s="15">
        <v>50</v>
      </c>
      <c r="K12" s="15">
        <v>32</v>
      </c>
      <c r="L12" s="15">
        <v>23</v>
      </c>
      <c r="M12" s="15">
        <v>26</v>
      </c>
      <c r="N12" s="15">
        <v>21</v>
      </c>
      <c r="O12" s="15">
        <v>197</v>
      </c>
      <c r="P12" s="15">
        <v>0</v>
      </c>
      <c r="Q12" s="15">
        <v>179</v>
      </c>
      <c r="R12" s="15">
        <v>85</v>
      </c>
      <c r="S12" s="15">
        <v>153</v>
      </c>
      <c r="T12" s="15">
        <v>197</v>
      </c>
      <c r="U12" s="15">
        <v>181</v>
      </c>
      <c r="V12" s="15">
        <v>3</v>
      </c>
      <c r="W12" s="15">
        <v>0</v>
      </c>
      <c r="X12" s="15">
        <v>8</v>
      </c>
    </row>
    <row r="13" spans="1:24" x14ac:dyDescent="0.2">
      <c r="A13" s="11" t="s">
        <v>26</v>
      </c>
      <c r="B13" s="15">
        <v>219</v>
      </c>
      <c r="C13" s="15">
        <v>100</v>
      </c>
      <c r="D13" s="15">
        <v>81</v>
      </c>
      <c r="E13" s="15">
        <v>2</v>
      </c>
      <c r="F13" s="15">
        <v>1</v>
      </c>
      <c r="G13" s="16">
        <v>81</v>
      </c>
      <c r="H13" s="15">
        <v>119</v>
      </c>
      <c r="I13" s="15">
        <v>21</v>
      </c>
      <c r="J13" s="15">
        <v>37</v>
      </c>
      <c r="K13" s="15">
        <v>17</v>
      </c>
      <c r="L13" s="15">
        <v>14</v>
      </c>
      <c r="M13" s="15">
        <v>14</v>
      </c>
      <c r="N13" s="15">
        <v>12</v>
      </c>
      <c r="O13" s="15">
        <v>119</v>
      </c>
      <c r="P13" s="15">
        <v>0</v>
      </c>
      <c r="Q13" s="15">
        <v>116</v>
      </c>
      <c r="R13" s="15">
        <v>10</v>
      </c>
      <c r="S13" s="15">
        <v>84</v>
      </c>
      <c r="T13" s="15">
        <v>119</v>
      </c>
      <c r="U13" s="15">
        <v>109</v>
      </c>
      <c r="V13" s="15">
        <v>3</v>
      </c>
      <c r="W13" s="15">
        <v>1</v>
      </c>
      <c r="X13" s="15">
        <v>2</v>
      </c>
    </row>
    <row r="14" spans="1:24" x14ac:dyDescent="0.2">
      <c r="A14" s="11" t="s">
        <v>27</v>
      </c>
      <c r="B14" s="15">
        <v>145</v>
      </c>
      <c r="C14" s="15">
        <v>28</v>
      </c>
      <c r="D14" s="15">
        <v>17</v>
      </c>
      <c r="E14" s="15">
        <v>4</v>
      </c>
      <c r="F14" s="15">
        <v>1</v>
      </c>
      <c r="G14" s="16">
        <v>60.714285714285708</v>
      </c>
      <c r="H14" s="15">
        <v>117</v>
      </c>
      <c r="I14" s="15">
        <v>15</v>
      </c>
      <c r="J14" s="15">
        <v>31</v>
      </c>
      <c r="K14" s="15">
        <v>20</v>
      </c>
      <c r="L14" s="15">
        <v>25</v>
      </c>
      <c r="M14" s="15">
        <v>9</v>
      </c>
      <c r="N14" s="15">
        <v>17</v>
      </c>
      <c r="O14" s="15">
        <v>117</v>
      </c>
      <c r="P14" s="15">
        <v>0</v>
      </c>
      <c r="Q14" s="15">
        <v>115</v>
      </c>
      <c r="R14" s="15">
        <v>2</v>
      </c>
      <c r="S14" s="15">
        <v>95</v>
      </c>
      <c r="T14" s="15">
        <v>117</v>
      </c>
      <c r="U14" s="15">
        <v>106</v>
      </c>
      <c r="V14" s="15">
        <v>1</v>
      </c>
      <c r="W14" s="15">
        <v>2</v>
      </c>
      <c r="X14" s="15">
        <v>5</v>
      </c>
    </row>
    <row r="15" spans="1:24" x14ac:dyDescent="0.2">
      <c r="A15" s="11" t="s">
        <v>28</v>
      </c>
      <c r="B15" s="15">
        <v>93</v>
      </c>
      <c r="C15" s="15">
        <v>32</v>
      </c>
      <c r="D15" s="15">
        <v>27</v>
      </c>
      <c r="E15" s="15">
        <v>0</v>
      </c>
      <c r="F15" s="15">
        <v>1</v>
      </c>
      <c r="G15" s="16">
        <v>84.375</v>
      </c>
      <c r="H15" s="15">
        <v>61</v>
      </c>
      <c r="I15" s="15">
        <v>9</v>
      </c>
      <c r="J15" s="15">
        <v>20</v>
      </c>
      <c r="K15" s="15">
        <v>5</v>
      </c>
      <c r="L15" s="15">
        <v>9</v>
      </c>
      <c r="M15" s="15">
        <v>4</v>
      </c>
      <c r="N15" s="15">
        <v>12</v>
      </c>
      <c r="O15" s="15">
        <v>61</v>
      </c>
      <c r="P15" s="15">
        <v>0</v>
      </c>
      <c r="Q15" s="15">
        <v>56</v>
      </c>
      <c r="R15" s="15">
        <v>3</v>
      </c>
      <c r="S15" s="15">
        <v>42</v>
      </c>
      <c r="T15" s="15">
        <v>61</v>
      </c>
      <c r="U15" s="15">
        <v>56</v>
      </c>
      <c r="V15" s="15">
        <v>1</v>
      </c>
      <c r="W15" s="15">
        <v>0</v>
      </c>
      <c r="X15" s="15">
        <v>2</v>
      </c>
    </row>
    <row r="16" spans="1:24" x14ac:dyDescent="0.2">
      <c r="A16" s="11" t="s">
        <v>29</v>
      </c>
      <c r="B16" s="15">
        <v>278</v>
      </c>
      <c r="C16" s="15">
        <v>69</v>
      </c>
      <c r="D16" s="15">
        <v>54</v>
      </c>
      <c r="E16" s="15">
        <v>1</v>
      </c>
      <c r="F16" s="15">
        <v>6</v>
      </c>
      <c r="G16" s="16">
        <v>78.260869565217391</v>
      </c>
      <c r="H16" s="15">
        <v>209</v>
      </c>
      <c r="I16" s="15">
        <v>16</v>
      </c>
      <c r="J16" s="15">
        <v>76</v>
      </c>
      <c r="K16" s="15">
        <v>34</v>
      </c>
      <c r="L16" s="15">
        <v>26</v>
      </c>
      <c r="M16" s="15">
        <v>23</v>
      </c>
      <c r="N16" s="15">
        <v>28</v>
      </c>
      <c r="O16" s="15">
        <v>209</v>
      </c>
      <c r="P16" s="15">
        <v>55</v>
      </c>
      <c r="Q16" s="15">
        <v>193</v>
      </c>
      <c r="R16" s="15">
        <v>67</v>
      </c>
      <c r="S16" s="15">
        <v>152</v>
      </c>
      <c r="T16" s="15">
        <v>209</v>
      </c>
      <c r="U16" s="15">
        <v>184</v>
      </c>
      <c r="V16" s="15">
        <v>6</v>
      </c>
      <c r="W16" s="15">
        <v>2</v>
      </c>
      <c r="X16" s="15">
        <v>11</v>
      </c>
    </row>
    <row r="17" spans="1:24" x14ac:dyDescent="0.2">
      <c r="A17" s="11" t="s">
        <v>114</v>
      </c>
      <c r="B17" s="15">
        <v>301</v>
      </c>
      <c r="C17" s="15">
        <v>46</v>
      </c>
      <c r="D17" s="15">
        <v>22</v>
      </c>
      <c r="E17" s="15">
        <v>1</v>
      </c>
      <c r="F17" s="15">
        <v>5</v>
      </c>
      <c r="G17" s="16">
        <v>47.826086956521742</v>
      </c>
      <c r="H17" s="15">
        <v>255</v>
      </c>
      <c r="I17" s="15">
        <v>43</v>
      </c>
      <c r="J17" s="15">
        <v>60</v>
      </c>
      <c r="K17" s="15">
        <v>25</v>
      </c>
      <c r="L17" s="15">
        <v>30</v>
      </c>
      <c r="M17" s="15">
        <v>25</v>
      </c>
      <c r="N17" s="15">
        <v>68</v>
      </c>
      <c r="O17" s="15">
        <v>255</v>
      </c>
      <c r="P17" s="15">
        <v>0</v>
      </c>
      <c r="Q17" s="15">
        <v>230</v>
      </c>
      <c r="R17" s="15">
        <v>148</v>
      </c>
      <c r="S17" s="15">
        <v>205</v>
      </c>
      <c r="T17" s="15">
        <v>255</v>
      </c>
      <c r="U17" s="15">
        <v>239</v>
      </c>
      <c r="V17" s="15">
        <v>2</v>
      </c>
      <c r="W17" s="15">
        <v>1</v>
      </c>
      <c r="X17" s="15">
        <v>2</v>
      </c>
    </row>
    <row r="18" spans="1:24" x14ac:dyDescent="0.2">
      <c r="A18" s="11" t="s">
        <v>30</v>
      </c>
      <c r="B18" s="15">
        <v>632</v>
      </c>
      <c r="C18" s="15">
        <v>124</v>
      </c>
      <c r="D18" s="15">
        <v>89</v>
      </c>
      <c r="E18" s="15">
        <v>9</v>
      </c>
      <c r="F18" s="15">
        <v>7</v>
      </c>
      <c r="G18" s="16">
        <v>71.774193548387103</v>
      </c>
      <c r="H18" s="15">
        <v>508</v>
      </c>
      <c r="I18" s="15">
        <v>55</v>
      </c>
      <c r="J18" s="15">
        <v>142</v>
      </c>
      <c r="K18" s="15">
        <v>70</v>
      </c>
      <c r="L18" s="15">
        <v>64</v>
      </c>
      <c r="M18" s="15">
        <v>48</v>
      </c>
      <c r="N18" s="15">
        <v>101</v>
      </c>
      <c r="O18" s="15">
        <v>508</v>
      </c>
      <c r="P18" s="15">
        <v>223</v>
      </c>
      <c r="Q18" s="15">
        <v>444</v>
      </c>
      <c r="R18" s="15">
        <v>239</v>
      </c>
      <c r="S18" s="15">
        <v>381</v>
      </c>
      <c r="T18" s="15">
        <v>508</v>
      </c>
      <c r="U18" s="15">
        <v>445</v>
      </c>
      <c r="V18" s="15">
        <v>3</v>
      </c>
      <c r="W18" s="15">
        <v>1</v>
      </c>
      <c r="X18" s="15">
        <v>21</v>
      </c>
    </row>
    <row r="19" spans="1:24" x14ac:dyDescent="0.2">
      <c r="A19" s="11" t="s">
        <v>31</v>
      </c>
      <c r="B19" s="15">
        <v>41</v>
      </c>
      <c r="C19" s="15">
        <v>15</v>
      </c>
      <c r="D19" s="15">
        <v>12</v>
      </c>
      <c r="E19" s="15">
        <v>1</v>
      </c>
      <c r="F19" s="15">
        <v>0</v>
      </c>
      <c r="G19" s="16">
        <v>80</v>
      </c>
      <c r="H19" s="15">
        <v>26</v>
      </c>
      <c r="I19" s="15">
        <v>8</v>
      </c>
      <c r="J19" s="15">
        <v>6</v>
      </c>
      <c r="K19" s="15">
        <v>4</v>
      </c>
      <c r="L19" s="15">
        <v>1</v>
      </c>
      <c r="M19" s="15">
        <v>3</v>
      </c>
      <c r="N19" s="15">
        <v>4</v>
      </c>
      <c r="O19" s="15">
        <v>26</v>
      </c>
      <c r="P19" s="15">
        <v>0</v>
      </c>
      <c r="Q19" s="15">
        <v>24</v>
      </c>
      <c r="R19" s="15">
        <v>1</v>
      </c>
      <c r="S19" s="15">
        <v>14</v>
      </c>
      <c r="T19" s="15">
        <v>26</v>
      </c>
      <c r="U19" s="15">
        <v>25</v>
      </c>
      <c r="V19" s="15">
        <v>0</v>
      </c>
      <c r="W19" s="15">
        <v>0</v>
      </c>
      <c r="X19" s="15">
        <v>1</v>
      </c>
    </row>
    <row r="20" spans="1:24" x14ac:dyDescent="0.2">
      <c r="A20" s="11" t="s">
        <v>32</v>
      </c>
      <c r="B20" s="15">
        <v>118</v>
      </c>
      <c r="C20" s="15">
        <v>43</v>
      </c>
      <c r="D20" s="15">
        <v>32</v>
      </c>
      <c r="E20" s="15">
        <v>4</v>
      </c>
      <c r="F20" s="15">
        <v>2</v>
      </c>
      <c r="G20" s="16">
        <v>74.418604651162795</v>
      </c>
      <c r="H20" s="15">
        <v>74</v>
      </c>
      <c r="I20" s="15">
        <v>17</v>
      </c>
      <c r="J20" s="15">
        <v>25</v>
      </c>
      <c r="K20" s="15">
        <v>10</v>
      </c>
      <c r="L20" s="15">
        <v>7</v>
      </c>
      <c r="M20" s="15">
        <v>8</v>
      </c>
      <c r="N20" s="15">
        <v>7</v>
      </c>
      <c r="O20" s="15">
        <v>74</v>
      </c>
      <c r="P20" s="15">
        <v>0</v>
      </c>
      <c r="Q20" s="15">
        <v>65</v>
      </c>
      <c r="R20" s="15">
        <v>3</v>
      </c>
      <c r="S20" s="15">
        <v>40</v>
      </c>
      <c r="T20" s="15">
        <v>74</v>
      </c>
      <c r="U20" s="15">
        <v>63</v>
      </c>
      <c r="V20" s="15">
        <v>4</v>
      </c>
      <c r="W20" s="15">
        <v>1</v>
      </c>
      <c r="X20" s="15">
        <v>6</v>
      </c>
    </row>
    <row r="21" spans="1:24" x14ac:dyDescent="0.2">
      <c r="A21" s="11" t="s">
        <v>33</v>
      </c>
      <c r="B21" s="15">
        <v>308</v>
      </c>
      <c r="C21" s="15">
        <v>143</v>
      </c>
      <c r="D21" s="15">
        <v>113</v>
      </c>
      <c r="E21" s="15">
        <v>2</v>
      </c>
      <c r="F21" s="15">
        <v>2</v>
      </c>
      <c r="G21" s="16">
        <v>79.020979020979027</v>
      </c>
      <c r="H21" s="15">
        <v>165</v>
      </c>
      <c r="I21" s="15">
        <v>32</v>
      </c>
      <c r="J21" s="15">
        <v>43</v>
      </c>
      <c r="K21" s="15">
        <v>15</v>
      </c>
      <c r="L21" s="15">
        <v>26</v>
      </c>
      <c r="M21" s="15">
        <v>14</v>
      </c>
      <c r="N21" s="15">
        <v>25</v>
      </c>
      <c r="O21" s="15">
        <v>165</v>
      </c>
      <c r="P21" s="15">
        <v>30</v>
      </c>
      <c r="Q21" s="15">
        <v>153</v>
      </c>
      <c r="R21" s="15">
        <v>9</v>
      </c>
      <c r="S21" s="15">
        <v>103</v>
      </c>
      <c r="T21" s="15">
        <v>165</v>
      </c>
      <c r="U21" s="15">
        <v>146</v>
      </c>
      <c r="V21" s="15">
        <v>1</v>
      </c>
      <c r="W21" s="15">
        <v>0</v>
      </c>
      <c r="X21" s="15">
        <v>8</v>
      </c>
    </row>
    <row r="22" spans="1:24" x14ac:dyDescent="0.2">
      <c r="A22" s="11" t="s">
        <v>34</v>
      </c>
      <c r="B22" s="15">
        <v>85</v>
      </c>
      <c r="C22" s="15">
        <v>27</v>
      </c>
      <c r="D22" s="15">
        <v>18</v>
      </c>
      <c r="E22" s="15">
        <v>0</v>
      </c>
      <c r="F22" s="15">
        <v>1</v>
      </c>
      <c r="G22" s="16">
        <v>66.666666666666657</v>
      </c>
      <c r="H22" s="15">
        <v>58</v>
      </c>
      <c r="I22" s="15">
        <v>10</v>
      </c>
      <c r="J22" s="15">
        <v>27</v>
      </c>
      <c r="K22" s="15">
        <v>5</v>
      </c>
      <c r="L22" s="15">
        <v>5</v>
      </c>
      <c r="M22" s="15">
        <v>3</v>
      </c>
      <c r="N22" s="15">
        <v>7</v>
      </c>
      <c r="O22" s="15">
        <v>58</v>
      </c>
      <c r="P22" s="15">
        <v>0</v>
      </c>
      <c r="Q22" s="15">
        <v>51</v>
      </c>
      <c r="R22" s="15">
        <v>26</v>
      </c>
      <c r="S22" s="15">
        <v>40</v>
      </c>
      <c r="T22" s="15">
        <v>58</v>
      </c>
      <c r="U22" s="15">
        <v>52</v>
      </c>
      <c r="V22" s="15">
        <v>3</v>
      </c>
      <c r="W22" s="15">
        <v>0</v>
      </c>
      <c r="X22" s="15">
        <v>1</v>
      </c>
    </row>
    <row r="23" spans="1:24" x14ac:dyDescent="0.2">
      <c r="A23" s="11" t="s">
        <v>35</v>
      </c>
      <c r="B23" s="15">
        <v>107</v>
      </c>
      <c r="C23" s="15">
        <v>34</v>
      </c>
      <c r="D23" s="15">
        <v>28</v>
      </c>
      <c r="E23" s="15">
        <v>0</v>
      </c>
      <c r="F23" s="15">
        <v>0</v>
      </c>
      <c r="G23" s="16">
        <v>82.35294117647058</v>
      </c>
      <c r="H23" s="15">
        <v>73</v>
      </c>
      <c r="I23" s="15">
        <v>8</v>
      </c>
      <c r="J23" s="15">
        <v>26</v>
      </c>
      <c r="K23" s="15">
        <v>14</v>
      </c>
      <c r="L23" s="15">
        <v>12</v>
      </c>
      <c r="M23" s="15">
        <v>6</v>
      </c>
      <c r="N23" s="15">
        <v>6</v>
      </c>
      <c r="O23" s="15">
        <v>73</v>
      </c>
      <c r="P23" s="15">
        <v>0</v>
      </c>
      <c r="Q23" s="15">
        <v>67</v>
      </c>
      <c r="R23" s="15">
        <v>41</v>
      </c>
      <c r="S23" s="15">
        <v>57</v>
      </c>
      <c r="T23" s="15">
        <v>73</v>
      </c>
      <c r="U23" s="15">
        <v>68</v>
      </c>
      <c r="V23" s="15">
        <v>2</v>
      </c>
      <c r="W23" s="15">
        <v>1</v>
      </c>
      <c r="X23" s="15">
        <v>1</v>
      </c>
    </row>
    <row r="24" spans="1:24" x14ac:dyDescent="0.2">
      <c r="A24" s="11" t="s">
        <v>36</v>
      </c>
      <c r="B24" s="15">
        <v>332</v>
      </c>
      <c r="C24" s="15">
        <v>176</v>
      </c>
      <c r="D24" s="15">
        <v>133</v>
      </c>
      <c r="E24" s="15">
        <v>3</v>
      </c>
      <c r="F24" s="15">
        <v>17</v>
      </c>
      <c r="G24" s="16">
        <v>75.568181818181827</v>
      </c>
      <c r="H24" s="15">
        <v>156</v>
      </c>
      <c r="I24" s="15">
        <v>40</v>
      </c>
      <c r="J24" s="15">
        <v>52</v>
      </c>
      <c r="K24" s="15">
        <v>20</v>
      </c>
      <c r="L24" s="15">
        <v>22</v>
      </c>
      <c r="M24" s="15">
        <v>11</v>
      </c>
      <c r="N24" s="15">
        <v>9</v>
      </c>
      <c r="O24" s="15">
        <v>156</v>
      </c>
      <c r="P24" s="15">
        <v>35</v>
      </c>
      <c r="Q24" s="15">
        <v>129</v>
      </c>
      <c r="R24" s="15">
        <v>14</v>
      </c>
      <c r="S24" s="15">
        <v>98</v>
      </c>
      <c r="T24" s="15">
        <v>156</v>
      </c>
      <c r="U24" s="15">
        <v>143</v>
      </c>
      <c r="V24" s="15">
        <v>3</v>
      </c>
      <c r="W24" s="15">
        <v>1</v>
      </c>
      <c r="X24" s="15">
        <v>6</v>
      </c>
    </row>
    <row r="25" spans="1:24" x14ac:dyDescent="0.2">
      <c r="A25" s="11" t="s">
        <v>37</v>
      </c>
      <c r="B25" s="15">
        <v>284</v>
      </c>
      <c r="C25" s="15">
        <v>136</v>
      </c>
      <c r="D25" s="15">
        <v>116</v>
      </c>
      <c r="E25" s="15">
        <v>3</v>
      </c>
      <c r="F25" s="15">
        <v>5</v>
      </c>
      <c r="G25" s="16">
        <v>85.294117647058826</v>
      </c>
      <c r="H25" s="15">
        <v>148</v>
      </c>
      <c r="I25" s="15">
        <v>16</v>
      </c>
      <c r="J25" s="15">
        <v>54</v>
      </c>
      <c r="K25" s="15">
        <v>20</v>
      </c>
      <c r="L25" s="15">
        <v>16</v>
      </c>
      <c r="M25" s="15">
        <v>22</v>
      </c>
      <c r="N25" s="15">
        <v>16</v>
      </c>
      <c r="O25" s="15">
        <v>148</v>
      </c>
      <c r="P25" s="15">
        <v>33</v>
      </c>
      <c r="Q25" s="15">
        <v>128</v>
      </c>
      <c r="R25" s="15">
        <v>7</v>
      </c>
      <c r="S25" s="15">
        <v>94</v>
      </c>
      <c r="T25" s="15">
        <v>148</v>
      </c>
      <c r="U25" s="15">
        <v>136</v>
      </c>
      <c r="V25" s="15">
        <v>2</v>
      </c>
      <c r="W25" s="15">
        <v>1</v>
      </c>
      <c r="X25" s="15">
        <v>5</v>
      </c>
    </row>
    <row r="26" spans="1:24" x14ac:dyDescent="0.2">
      <c r="A26" s="11" t="s">
        <v>38</v>
      </c>
      <c r="B26" s="15">
        <v>2005</v>
      </c>
      <c r="C26" s="15">
        <v>253</v>
      </c>
      <c r="D26" s="15">
        <v>109</v>
      </c>
      <c r="E26" s="15">
        <v>18</v>
      </c>
      <c r="F26" s="15">
        <v>28</v>
      </c>
      <c r="G26" s="16">
        <v>43.083003952569172</v>
      </c>
      <c r="H26" s="15">
        <v>1748</v>
      </c>
      <c r="I26" s="15">
        <v>202</v>
      </c>
      <c r="J26" s="15">
        <v>556</v>
      </c>
      <c r="K26" s="15">
        <v>365</v>
      </c>
      <c r="L26" s="15">
        <v>248</v>
      </c>
      <c r="M26" s="15">
        <v>172</v>
      </c>
      <c r="N26" s="15">
        <v>181</v>
      </c>
      <c r="O26" s="15">
        <v>1748</v>
      </c>
      <c r="P26" s="15">
        <v>1236</v>
      </c>
      <c r="Q26" s="15">
        <v>1626</v>
      </c>
      <c r="R26" s="15">
        <v>1324</v>
      </c>
      <c r="S26" s="15">
        <v>1381</v>
      </c>
      <c r="T26" s="15">
        <v>1748</v>
      </c>
      <c r="U26" s="15">
        <v>1525</v>
      </c>
      <c r="V26" s="15">
        <v>22</v>
      </c>
      <c r="W26" s="15">
        <v>41</v>
      </c>
      <c r="X26" s="15">
        <v>93</v>
      </c>
    </row>
    <row r="27" spans="1:24" x14ac:dyDescent="0.2">
      <c r="A27" s="11" t="s">
        <v>39</v>
      </c>
      <c r="B27" s="15">
        <v>165</v>
      </c>
      <c r="C27" s="15">
        <v>38</v>
      </c>
      <c r="D27" s="15">
        <v>24</v>
      </c>
      <c r="E27" s="15">
        <v>3</v>
      </c>
      <c r="F27" s="15">
        <v>3</v>
      </c>
      <c r="G27" s="16">
        <v>63.157894736842103</v>
      </c>
      <c r="H27" s="15">
        <v>127</v>
      </c>
      <c r="I27" s="15">
        <v>23</v>
      </c>
      <c r="J27" s="15">
        <v>41</v>
      </c>
      <c r="K27" s="15">
        <v>17</v>
      </c>
      <c r="L27" s="15">
        <v>11</v>
      </c>
      <c r="M27" s="15">
        <v>11</v>
      </c>
      <c r="N27" s="15">
        <v>23</v>
      </c>
      <c r="O27" s="15">
        <v>127</v>
      </c>
      <c r="P27" s="15">
        <v>0</v>
      </c>
      <c r="Q27" s="15">
        <v>120</v>
      </c>
      <c r="R27" s="15">
        <v>82</v>
      </c>
      <c r="S27" s="15">
        <v>103</v>
      </c>
      <c r="T27" s="15">
        <v>127</v>
      </c>
      <c r="U27" s="15">
        <v>124</v>
      </c>
      <c r="V27" s="15">
        <v>1</v>
      </c>
      <c r="W27" s="15">
        <v>0</v>
      </c>
      <c r="X27" s="15">
        <v>1</v>
      </c>
    </row>
    <row r="28" spans="1:24" x14ac:dyDescent="0.2">
      <c r="A28" s="11" t="s">
        <v>157</v>
      </c>
      <c r="B28" s="15">
        <v>50</v>
      </c>
      <c r="C28" s="15">
        <v>22</v>
      </c>
      <c r="D28" s="15">
        <v>15</v>
      </c>
      <c r="E28" s="15">
        <v>1</v>
      </c>
      <c r="F28" s="15">
        <v>2</v>
      </c>
      <c r="G28" s="16">
        <v>68.181818181818173</v>
      </c>
      <c r="H28" s="15">
        <v>28</v>
      </c>
      <c r="I28" s="15">
        <v>8</v>
      </c>
      <c r="J28" s="15">
        <v>8</v>
      </c>
      <c r="K28" s="15">
        <v>2</v>
      </c>
      <c r="L28" s="15">
        <v>3</v>
      </c>
      <c r="M28" s="15">
        <v>2</v>
      </c>
      <c r="N28" s="15">
        <v>4</v>
      </c>
      <c r="O28" s="15">
        <v>28</v>
      </c>
      <c r="P28" s="15">
        <v>0</v>
      </c>
      <c r="Q28" s="15">
        <v>25</v>
      </c>
      <c r="R28" s="15">
        <v>0</v>
      </c>
      <c r="S28" s="15">
        <v>19</v>
      </c>
      <c r="T28" s="15">
        <v>28</v>
      </c>
      <c r="U28" s="15">
        <v>24</v>
      </c>
      <c r="V28" s="15">
        <v>1</v>
      </c>
      <c r="W28" s="15">
        <v>0</v>
      </c>
      <c r="X28" s="15">
        <v>1</v>
      </c>
    </row>
    <row r="29" spans="1:24" x14ac:dyDescent="0.2">
      <c r="A29" s="11" t="s">
        <v>40</v>
      </c>
      <c r="B29" s="15">
        <v>114</v>
      </c>
      <c r="C29" s="15">
        <v>54</v>
      </c>
      <c r="D29" s="15">
        <v>36</v>
      </c>
      <c r="E29" s="15">
        <v>1</v>
      </c>
      <c r="F29" s="15">
        <v>0</v>
      </c>
      <c r="G29" s="16">
        <v>66.666666666666657</v>
      </c>
      <c r="H29" s="15">
        <v>60</v>
      </c>
      <c r="I29" s="15">
        <v>11</v>
      </c>
      <c r="J29" s="15">
        <v>23</v>
      </c>
      <c r="K29" s="15">
        <v>1</v>
      </c>
      <c r="L29" s="15">
        <v>6</v>
      </c>
      <c r="M29" s="15">
        <v>5</v>
      </c>
      <c r="N29" s="15">
        <v>8</v>
      </c>
      <c r="O29" s="15">
        <v>60</v>
      </c>
      <c r="P29" s="15">
        <v>0</v>
      </c>
      <c r="Q29" s="15">
        <v>56</v>
      </c>
      <c r="R29" s="15">
        <v>2</v>
      </c>
      <c r="S29" s="15">
        <v>37</v>
      </c>
      <c r="T29" s="15">
        <v>60</v>
      </c>
      <c r="U29" s="15">
        <v>54</v>
      </c>
      <c r="V29" s="15">
        <v>0</v>
      </c>
      <c r="W29" s="15">
        <v>1</v>
      </c>
      <c r="X29" s="15">
        <v>2</v>
      </c>
    </row>
    <row r="30" spans="1:24" x14ac:dyDescent="0.2">
      <c r="A30" s="11" t="s">
        <v>41</v>
      </c>
      <c r="B30" s="15">
        <v>39</v>
      </c>
      <c r="C30" s="15">
        <v>19</v>
      </c>
      <c r="D30" s="15">
        <v>13</v>
      </c>
      <c r="E30" s="15">
        <v>2</v>
      </c>
      <c r="F30" s="15">
        <v>0</v>
      </c>
      <c r="G30" s="16">
        <v>68.421052631578945</v>
      </c>
      <c r="H30" s="15">
        <v>20</v>
      </c>
      <c r="I30" s="15">
        <v>10</v>
      </c>
      <c r="J30" s="15">
        <v>4</v>
      </c>
      <c r="K30" s="15">
        <v>2</v>
      </c>
      <c r="L30" s="15">
        <v>1</v>
      </c>
      <c r="M30" s="15">
        <v>2</v>
      </c>
      <c r="N30" s="15">
        <v>1</v>
      </c>
      <c r="O30" s="15">
        <v>20</v>
      </c>
      <c r="P30" s="15">
        <v>0</v>
      </c>
      <c r="Q30" s="15">
        <v>20</v>
      </c>
      <c r="R30" s="15">
        <v>1</v>
      </c>
      <c r="S30" s="15">
        <v>10</v>
      </c>
      <c r="T30" s="15">
        <v>20</v>
      </c>
      <c r="U30" s="15">
        <v>20</v>
      </c>
      <c r="V30" s="15">
        <v>0</v>
      </c>
      <c r="W30" s="15">
        <v>0</v>
      </c>
      <c r="X30" s="15">
        <v>0</v>
      </c>
    </row>
    <row r="31" spans="1:24" x14ac:dyDescent="0.2">
      <c r="A31" s="11" t="s">
        <v>42</v>
      </c>
      <c r="B31" s="15">
        <v>106</v>
      </c>
      <c r="C31" s="15">
        <v>45</v>
      </c>
      <c r="D31" s="15">
        <v>38</v>
      </c>
      <c r="E31" s="15">
        <v>0</v>
      </c>
      <c r="F31" s="15">
        <v>2</v>
      </c>
      <c r="G31" s="16">
        <v>84.444444444444443</v>
      </c>
      <c r="H31" s="15">
        <v>61</v>
      </c>
      <c r="I31" s="15">
        <v>11</v>
      </c>
      <c r="J31" s="15">
        <v>14</v>
      </c>
      <c r="K31" s="15">
        <v>13</v>
      </c>
      <c r="L31" s="15">
        <v>5</v>
      </c>
      <c r="M31" s="15">
        <v>9</v>
      </c>
      <c r="N31" s="15">
        <v>6</v>
      </c>
      <c r="O31" s="15">
        <v>61</v>
      </c>
      <c r="P31" s="15">
        <v>0</v>
      </c>
      <c r="Q31" s="15">
        <v>57</v>
      </c>
      <c r="R31" s="15">
        <v>1</v>
      </c>
      <c r="S31" s="15">
        <v>39</v>
      </c>
      <c r="T31" s="15">
        <v>61</v>
      </c>
      <c r="U31" s="15">
        <v>52</v>
      </c>
      <c r="V31" s="15">
        <v>3</v>
      </c>
      <c r="W31" s="15">
        <v>1</v>
      </c>
      <c r="X31" s="15">
        <v>2</v>
      </c>
    </row>
    <row r="32" spans="1:24" x14ac:dyDescent="0.2">
      <c r="A32" s="11" t="s">
        <v>43</v>
      </c>
      <c r="B32" s="15">
        <v>84</v>
      </c>
      <c r="C32" s="15">
        <v>19</v>
      </c>
      <c r="D32" s="15">
        <v>14</v>
      </c>
      <c r="E32" s="15">
        <v>2</v>
      </c>
      <c r="F32" s="15">
        <v>2</v>
      </c>
      <c r="G32" s="16">
        <v>73.68421052631578</v>
      </c>
      <c r="H32" s="15">
        <v>65</v>
      </c>
      <c r="I32" s="15">
        <v>11</v>
      </c>
      <c r="J32" s="15">
        <v>17</v>
      </c>
      <c r="K32" s="15">
        <v>9</v>
      </c>
      <c r="L32" s="15">
        <v>6</v>
      </c>
      <c r="M32" s="15">
        <v>8</v>
      </c>
      <c r="N32" s="15">
        <v>13</v>
      </c>
      <c r="O32" s="15">
        <v>65</v>
      </c>
      <c r="P32" s="15">
        <v>46</v>
      </c>
      <c r="Q32" s="15">
        <v>58</v>
      </c>
      <c r="R32" s="15">
        <v>4</v>
      </c>
      <c r="S32" s="15">
        <v>44</v>
      </c>
      <c r="T32" s="15">
        <v>65</v>
      </c>
      <c r="U32" s="15">
        <v>62</v>
      </c>
      <c r="V32" s="15">
        <v>0</v>
      </c>
      <c r="W32" s="15">
        <v>0</v>
      </c>
      <c r="X32" s="15">
        <v>1</v>
      </c>
    </row>
    <row r="33" spans="1:24" x14ac:dyDescent="0.2">
      <c r="A33" s="11" t="s">
        <v>44</v>
      </c>
      <c r="B33" s="15">
        <v>54</v>
      </c>
      <c r="C33" s="15">
        <v>12</v>
      </c>
      <c r="D33" s="15">
        <v>6</v>
      </c>
      <c r="E33" s="15">
        <v>0</v>
      </c>
      <c r="F33" s="15">
        <v>3</v>
      </c>
      <c r="G33" s="16">
        <v>50</v>
      </c>
      <c r="H33" s="15">
        <v>42</v>
      </c>
      <c r="I33" s="15">
        <v>9</v>
      </c>
      <c r="J33" s="15">
        <v>19</v>
      </c>
      <c r="K33" s="15">
        <v>4</v>
      </c>
      <c r="L33" s="15">
        <v>4</v>
      </c>
      <c r="M33" s="15">
        <v>1</v>
      </c>
      <c r="N33" s="15">
        <v>5</v>
      </c>
      <c r="O33" s="15">
        <v>42</v>
      </c>
      <c r="P33" s="15">
        <v>0</v>
      </c>
      <c r="Q33" s="15">
        <v>41</v>
      </c>
      <c r="R33" s="15">
        <v>6</v>
      </c>
      <c r="S33" s="15">
        <v>22</v>
      </c>
      <c r="T33" s="15">
        <v>42</v>
      </c>
      <c r="U33" s="15">
        <v>39</v>
      </c>
      <c r="V33" s="15">
        <v>1</v>
      </c>
      <c r="W33" s="15">
        <v>0</v>
      </c>
      <c r="X33" s="15">
        <v>2</v>
      </c>
    </row>
    <row r="34" spans="1:24" x14ac:dyDescent="0.2">
      <c r="A34" s="11" t="s">
        <v>45</v>
      </c>
      <c r="B34" s="15">
        <v>106</v>
      </c>
      <c r="C34" s="15">
        <v>32</v>
      </c>
      <c r="D34" s="15">
        <v>15</v>
      </c>
      <c r="E34" s="15">
        <v>2</v>
      </c>
      <c r="F34" s="15">
        <v>7</v>
      </c>
      <c r="G34" s="16">
        <v>46.875</v>
      </c>
      <c r="H34" s="15">
        <v>74</v>
      </c>
      <c r="I34" s="15">
        <v>13</v>
      </c>
      <c r="J34" s="15">
        <v>12</v>
      </c>
      <c r="K34" s="15">
        <v>8</v>
      </c>
      <c r="L34" s="15">
        <v>10</v>
      </c>
      <c r="M34" s="15">
        <v>10</v>
      </c>
      <c r="N34" s="15">
        <v>18</v>
      </c>
      <c r="O34" s="15">
        <v>74</v>
      </c>
      <c r="P34" s="15">
        <v>0</v>
      </c>
      <c r="Q34" s="15">
        <v>67</v>
      </c>
      <c r="R34" s="15">
        <v>2</v>
      </c>
      <c r="S34" s="15">
        <v>49</v>
      </c>
      <c r="T34" s="15">
        <v>74</v>
      </c>
      <c r="U34" s="15">
        <v>70</v>
      </c>
      <c r="V34" s="15">
        <v>0</v>
      </c>
      <c r="W34" s="15">
        <v>0</v>
      </c>
      <c r="X34" s="15">
        <v>2</v>
      </c>
    </row>
    <row r="35" spans="1:24" x14ac:dyDescent="0.2">
      <c r="A35" s="11" t="s">
        <v>46</v>
      </c>
      <c r="B35" s="15">
        <v>87</v>
      </c>
      <c r="C35" s="15">
        <v>15</v>
      </c>
      <c r="D35" s="15">
        <v>10</v>
      </c>
      <c r="E35" s="15">
        <v>1</v>
      </c>
      <c r="F35" s="15">
        <v>1</v>
      </c>
      <c r="G35" s="16">
        <v>66.666666666666657</v>
      </c>
      <c r="H35" s="15">
        <v>72</v>
      </c>
      <c r="I35" s="15">
        <v>4</v>
      </c>
      <c r="J35" s="15">
        <v>26</v>
      </c>
      <c r="K35" s="15">
        <v>0</v>
      </c>
      <c r="L35" s="15">
        <v>4</v>
      </c>
      <c r="M35" s="15">
        <v>6</v>
      </c>
      <c r="N35" s="15">
        <v>31</v>
      </c>
      <c r="O35" s="15">
        <v>72</v>
      </c>
      <c r="P35" s="15">
        <v>50</v>
      </c>
      <c r="Q35" s="15">
        <v>65</v>
      </c>
      <c r="R35" s="15">
        <v>41</v>
      </c>
      <c r="S35" s="15">
        <v>55</v>
      </c>
      <c r="T35" s="15">
        <v>72</v>
      </c>
      <c r="U35" s="15">
        <v>69</v>
      </c>
      <c r="V35" s="15">
        <v>0</v>
      </c>
      <c r="W35" s="15">
        <v>0</v>
      </c>
      <c r="X35" s="15">
        <v>2</v>
      </c>
    </row>
    <row r="36" spans="1:24" x14ac:dyDescent="0.2">
      <c r="A36" s="11" t="s">
        <v>47</v>
      </c>
      <c r="B36" s="15">
        <v>156</v>
      </c>
      <c r="C36" s="15">
        <v>83</v>
      </c>
      <c r="D36" s="15">
        <v>73</v>
      </c>
      <c r="E36" s="15">
        <v>1</v>
      </c>
      <c r="F36" s="15">
        <v>5</v>
      </c>
      <c r="G36" s="16">
        <v>87.951807228915655</v>
      </c>
      <c r="H36" s="15">
        <v>73</v>
      </c>
      <c r="I36" s="15">
        <v>7</v>
      </c>
      <c r="J36" s="15">
        <v>25</v>
      </c>
      <c r="K36" s="15">
        <v>10</v>
      </c>
      <c r="L36" s="15">
        <v>5</v>
      </c>
      <c r="M36" s="15">
        <v>13</v>
      </c>
      <c r="N36" s="15">
        <v>11</v>
      </c>
      <c r="O36" s="15">
        <v>73</v>
      </c>
      <c r="P36" s="15">
        <v>7</v>
      </c>
      <c r="Q36" s="15">
        <v>64</v>
      </c>
      <c r="R36" s="15">
        <v>2</v>
      </c>
      <c r="S36" s="15">
        <v>44</v>
      </c>
      <c r="T36" s="15">
        <v>73</v>
      </c>
      <c r="U36" s="15">
        <v>66</v>
      </c>
      <c r="V36" s="15">
        <v>0</v>
      </c>
      <c r="W36" s="15">
        <v>0</v>
      </c>
      <c r="X36" s="15">
        <v>5</v>
      </c>
    </row>
    <row r="37" spans="1:24" x14ac:dyDescent="0.2">
      <c r="A37" s="11" t="s">
        <v>48</v>
      </c>
      <c r="B37" s="15">
        <v>63</v>
      </c>
      <c r="C37" s="15">
        <v>21</v>
      </c>
      <c r="D37" s="15">
        <v>18</v>
      </c>
      <c r="E37" s="15">
        <v>0</v>
      </c>
      <c r="F37" s="15">
        <v>0</v>
      </c>
      <c r="G37" s="16">
        <v>85.714285714285708</v>
      </c>
      <c r="H37" s="15">
        <v>42</v>
      </c>
      <c r="I37" s="15">
        <v>11</v>
      </c>
      <c r="J37" s="15">
        <v>17</v>
      </c>
      <c r="K37" s="15">
        <v>4</v>
      </c>
      <c r="L37" s="15">
        <v>6</v>
      </c>
      <c r="M37" s="15">
        <v>3</v>
      </c>
      <c r="N37" s="15">
        <v>1</v>
      </c>
      <c r="O37" s="15">
        <v>42</v>
      </c>
      <c r="P37" s="15">
        <v>0</v>
      </c>
      <c r="Q37" s="15">
        <v>40</v>
      </c>
      <c r="R37" s="15">
        <v>2</v>
      </c>
      <c r="S37" s="15">
        <v>22</v>
      </c>
      <c r="T37" s="15">
        <v>42</v>
      </c>
      <c r="U37" s="15">
        <v>36</v>
      </c>
      <c r="V37" s="15">
        <v>4</v>
      </c>
      <c r="W37" s="15">
        <v>0</v>
      </c>
      <c r="X37" s="15">
        <v>1</v>
      </c>
    </row>
    <row r="38" spans="1:24" x14ac:dyDescent="0.2">
      <c r="A38" s="11" t="s">
        <v>49</v>
      </c>
      <c r="B38" s="15">
        <v>882</v>
      </c>
      <c r="C38" s="15">
        <v>231</v>
      </c>
      <c r="D38" s="15">
        <v>150</v>
      </c>
      <c r="E38" s="15">
        <v>16</v>
      </c>
      <c r="F38" s="15">
        <v>17</v>
      </c>
      <c r="G38" s="16">
        <v>64.935064935064929</v>
      </c>
      <c r="H38" s="15">
        <v>651</v>
      </c>
      <c r="I38" s="15">
        <v>109</v>
      </c>
      <c r="J38" s="15">
        <v>168</v>
      </c>
      <c r="K38" s="15">
        <v>139</v>
      </c>
      <c r="L38" s="15">
        <v>101</v>
      </c>
      <c r="M38" s="15">
        <v>61</v>
      </c>
      <c r="N38" s="15">
        <v>53</v>
      </c>
      <c r="O38" s="15">
        <v>651</v>
      </c>
      <c r="P38" s="15">
        <v>419</v>
      </c>
      <c r="Q38" s="15">
        <v>593</v>
      </c>
      <c r="R38" s="15">
        <v>67</v>
      </c>
      <c r="S38" s="15">
        <v>429</v>
      </c>
      <c r="T38" s="15">
        <v>651</v>
      </c>
      <c r="U38" s="15">
        <v>573</v>
      </c>
      <c r="V38" s="15">
        <v>15</v>
      </c>
      <c r="W38" s="15">
        <v>3</v>
      </c>
      <c r="X38" s="15">
        <v>39</v>
      </c>
    </row>
    <row r="39" spans="1:24" x14ac:dyDescent="0.2">
      <c r="A39" s="11" t="s">
        <v>158</v>
      </c>
      <c r="B39" s="15">
        <v>67</v>
      </c>
      <c r="C39" s="15">
        <v>27</v>
      </c>
      <c r="D39" s="15">
        <v>19</v>
      </c>
      <c r="E39" s="15">
        <v>0</v>
      </c>
      <c r="F39" s="15">
        <v>0</v>
      </c>
      <c r="G39" s="16">
        <v>70.370370370370367</v>
      </c>
      <c r="H39" s="15">
        <v>40</v>
      </c>
      <c r="I39" s="15">
        <v>9</v>
      </c>
      <c r="J39" s="15">
        <v>11</v>
      </c>
      <c r="K39" s="15">
        <v>5</v>
      </c>
      <c r="L39" s="15">
        <v>6</v>
      </c>
      <c r="M39" s="15">
        <v>4</v>
      </c>
      <c r="N39" s="15">
        <v>5</v>
      </c>
      <c r="O39" s="15">
        <v>40</v>
      </c>
      <c r="P39" s="15">
        <v>0</v>
      </c>
      <c r="Q39" s="15">
        <v>34</v>
      </c>
      <c r="R39" s="15">
        <v>0</v>
      </c>
      <c r="S39" s="15">
        <v>26</v>
      </c>
      <c r="T39" s="15">
        <v>40</v>
      </c>
      <c r="U39" s="15">
        <v>39</v>
      </c>
      <c r="V39" s="15">
        <v>0</v>
      </c>
      <c r="W39" s="15">
        <v>0</v>
      </c>
      <c r="X39" s="15">
        <v>0</v>
      </c>
    </row>
    <row r="40" spans="1:24" x14ac:dyDescent="0.2">
      <c r="A40" s="11" t="s">
        <v>50</v>
      </c>
      <c r="B40" s="15">
        <v>112</v>
      </c>
      <c r="C40" s="15">
        <v>65</v>
      </c>
      <c r="D40" s="15">
        <v>54</v>
      </c>
      <c r="E40" s="15">
        <v>1</v>
      </c>
      <c r="F40" s="15">
        <v>1</v>
      </c>
      <c r="G40" s="16">
        <v>83.07692307692308</v>
      </c>
      <c r="H40" s="15">
        <v>47</v>
      </c>
      <c r="I40" s="15">
        <v>13</v>
      </c>
      <c r="J40" s="15">
        <v>6</v>
      </c>
      <c r="K40" s="15">
        <v>5</v>
      </c>
      <c r="L40" s="15">
        <v>4</v>
      </c>
      <c r="M40" s="15">
        <v>7</v>
      </c>
      <c r="N40" s="15">
        <v>7</v>
      </c>
      <c r="O40" s="15">
        <v>47</v>
      </c>
      <c r="P40" s="15">
        <v>0</v>
      </c>
      <c r="Q40" s="15">
        <v>41</v>
      </c>
      <c r="R40" s="15">
        <v>2</v>
      </c>
      <c r="S40" s="15">
        <v>28</v>
      </c>
      <c r="T40" s="15">
        <v>47</v>
      </c>
      <c r="U40" s="15">
        <v>43</v>
      </c>
      <c r="V40" s="15">
        <v>1</v>
      </c>
      <c r="W40" s="15">
        <v>0</v>
      </c>
      <c r="X40" s="15">
        <v>1</v>
      </c>
    </row>
    <row r="41" spans="1:24" x14ac:dyDescent="0.2">
      <c r="A41" s="11" t="s">
        <v>51</v>
      </c>
      <c r="B41" s="15">
        <v>3062</v>
      </c>
      <c r="C41" s="15">
        <v>362</v>
      </c>
      <c r="D41" s="15">
        <v>156</v>
      </c>
      <c r="E41" s="15">
        <v>38</v>
      </c>
      <c r="F41" s="15">
        <v>29</v>
      </c>
      <c r="G41" s="16">
        <v>43.093922651933703</v>
      </c>
      <c r="H41" s="15">
        <v>2697</v>
      </c>
      <c r="I41" s="15">
        <v>293</v>
      </c>
      <c r="J41" s="15">
        <v>1040</v>
      </c>
      <c r="K41" s="15">
        <v>460</v>
      </c>
      <c r="L41" s="15">
        <v>325</v>
      </c>
      <c r="M41" s="15">
        <v>268</v>
      </c>
      <c r="N41" s="15">
        <v>240</v>
      </c>
      <c r="O41" s="15">
        <v>2697</v>
      </c>
      <c r="P41" s="15">
        <v>2259</v>
      </c>
      <c r="Q41" s="15">
        <v>2527</v>
      </c>
      <c r="R41" s="15">
        <v>2077</v>
      </c>
      <c r="S41" s="15">
        <v>2151</v>
      </c>
      <c r="T41" s="15">
        <v>2697</v>
      </c>
      <c r="U41" s="15">
        <v>2304</v>
      </c>
      <c r="V41" s="15">
        <v>50</v>
      </c>
      <c r="W41" s="15">
        <v>36</v>
      </c>
      <c r="X41" s="15">
        <v>137</v>
      </c>
    </row>
    <row r="42" spans="1:24" x14ac:dyDescent="0.2">
      <c r="A42" s="11" t="s">
        <v>159</v>
      </c>
      <c r="B42" s="15">
        <v>236</v>
      </c>
      <c r="C42" s="15">
        <v>51</v>
      </c>
      <c r="D42" s="15">
        <v>38</v>
      </c>
      <c r="E42" s="15">
        <v>3</v>
      </c>
      <c r="F42" s="15">
        <v>0</v>
      </c>
      <c r="G42" s="16">
        <v>74.509803921568633</v>
      </c>
      <c r="H42" s="15">
        <v>185</v>
      </c>
      <c r="I42" s="15">
        <v>35</v>
      </c>
      <c r="J42" s="15">
        <v>50</v>
      </c>
      <c r="K42" s="15">
        <v>25</v>
      </c>
      <c r="L42" s="15">
        <v>31</v>
      </c>
      <c r="M42" s="15">
        <v>8</v>
      </c>
      <c r="N42" s="15">
        <v>27</v>
      </c>
      <c r="O42" s="15">
        <v>185</v>
      </c>
      <c r="P42" s="15">
        <v>66</v>
      </c>
      <c r="Q42" s="15">
        <v>164</v>
      </c>
      <c r="R42" s="15">
        <v>99</v>
      </c>
      <c r="S42" s="15">
        <v>138</v>
      </c>
      <c r="T42" s="15">
        <v>185</v>
      </c>
      <c r="U42" s="15">
        <v>169</v>
      </c>
      <c r="V42" s="15">
        <v>2</v>
      </c>
      <c r="W42" s="15">
        <v>0</v>
      </c>
      <c r="X42" s="15">
        <v>7</v>
      </c>
    </row>
    <row r="43" spans="1:24" x14ac:dyDescent="0.2">
      <c r="A43" s="11" t="s">
        <v>52</v>
      </c>
      <c r="B43" s="15">
        <v>224</v>
      </c>
      <c r="C43" s="15">
        <v>91</v>
      </c>
      <c r="D43" s="15">
        <v>73</v>
      </c>
      <c r="E43" s="15">
        <v>1</v>
      </c>
      <c r="F43" s="15">
        <v>4</v>
      </c>
      <c r="G43" s="16">
        <v>80.219780219780219</v>
      </c>
      <c r="H43" s="15">
        <v>132</v>
      </c>
      <c r="I43" s="15">
        <v>15</v>
      </c>
      <c r="J43" s="15">
        <v>39</v>
      </c>
      <c r="K43" s="15">
        <v>23</v>
      </c>
      <c r="L43" s="15">
        <v>17</v>
      </c>
      <c r="M43" s="15">
        <v>14</v>
      </c>
      <c r="N43" s="15">
        <v>16</v>
      </c>
      <c r="O43" s="15">
        <v>132</v>
      </c>
      <c r="P43" s="15">
        <v>39</v>
      </c>
      <c r="Q43" s="15">
        <v>116</v>
      </c>
      <c r="R43" s="15">
        <v>5</v>
      </c>
      <c r="S43" s="15">
        <v>79</v>
      </c>
      <c r="T43" s="15">
        <v>132</v>
      </c>
      <c r="U43" s="15">
        <v>116</v>
      </c>
      <c r="V43" s="15">
        <v>1</v>
      </c>
      <c r="W43" s="15">
        <v>0</v>
      </c>
      <c r="X43" s="15">
        <v>8</v>
      </c>
    </row>
    <row r="44" spans="1:24" x14ac:dyDescent="0.2">
      <c r="A44" s="11" t="s">
        <v>160</v>
      </c>
      <c r="B44" s="15">
        <v>539</v>
      </c>
      <c r="C44" s="15">
        <v>130</v>
      </c>
      <c r="D44" s="15">
        <v>106</v>
      </c>
      <c r="E44" s="15">
        <v>2</v>
      </c>
      <c r="F44" s="15">
        <v>4</v>
      </c>
      <c r="G44" s="16">
        <v>81.538461538461533</v>
      </c>
      <c r="H44" s="15">
        <v>409</v>
      </c>
      <c r="I44" s="15">
        <v>44</v>
      </c>
      <c r="J44" s="15">
        <v>137</v>
      </c>
      <c r="K44" s="15">
        <v>72</v>
      </c>
      <c r="L44" s="15">
        <v>54</v>
      </c>
      <c r="M44" s="15">
        <v>39</v>
      </c>
      <c r="N44" s="15">
        <v>56</v>
      </c>
      <c r="O44" s="15">
        <v>409</v>
      </c>
      <c r="P44" s="15">
        <v>0</v>
      </c>
      <c r="Q44" s="15">
        <v>383</v>
      </c>
      <c r="R44" s="15">
        <v>225</v>
      </c>
      <c r="S44" s="15">
        <v>327</v>
      </c>
      <c r="T44" s="15">
        <v>409</v>
      </c>
      <c r="U44" s="15">
        <v>393</v>
      </c>
      <c r="V44" s="15">
        <v>2</v>
      </c>
      <c r="W44" s="15">
        <v>0</v>
      </c>
      <c r="X44" s="15">
        <v>10</v>
      </c>
    </row>
    <row r="45" spans="1:24" x14ac:dyDescent="0.2">
      <c r="A45" s="17" t="s">
        <v>167</v>
      </c>
      <c r="B45" s="18">
        <v>13090</v>
      </c>
      <c r="C45" s="18">
        <v>3095</v>
      </c>
      <c r="D45" s="18">
        <v>2096</v>
      </c>
      <c r="E45" s="18">
        <v>143</v>
      </c>
      <c r="F45" s="18">
        <v>185</v>
      </c>
      <c r="G45" s="19">
        <v>67.722132471728585</v>
      </c>
      <c r="H45" s="18">
        <v>9986</v>
      </c>
      <c r="I45" s="18">
        <v>1335</v>
      </c>
      <c r="J45" s="18">
        <v>3219</v>
      </c>
      <c r="K45" s="18">
        <v>1620</v>
      </c>
      <c r="L45" s="18">
        <v>1287</v>
      </c>
      <c r="M45" s="18">
        <v>1010</v>
      </c>
      <c r="N45" s="18">
        <v>1246</v>
      </c>
      <c r="O45" s="18">
        <v>9986</v>
      </c>
      <c r="P45" s="18">
        <v>5154</v>
      </c>
      <c r="Q45" s="18">
        <v>9169</v>
      </c>
      <c r="R45" s="18">
        <v>4963</v>
      </c>
      <c r="S45" s="18">
        <v>7483</v>
      </c>
      <c r="T45" s="18">
        <v>9986</v>
      </c>
      <c r="U45" s="18">
        <v>8844</v>
      </c>
      <c r="V45" s="18">
        <v>161</v>
      </c>
      <c r="W45" s="18">
        <v>101</v>
      </c>
      <c r="X45" s="18">
        <v>447</v>
      </c>
    </row>
    <row r="46" spans="1:24" x14ac:dyDescent="0.2">
      <c r="A46" s="20" t="s">
        <v>168</v>
      </c>
      <c r="B46" s="21">
        <v>4729</v>
      </c>
      <c r="C46" s="21">
        <v>934</v>
      </c>
      <c r="D46" s="21">
        <v>608</v>
      </c>
      <c r="E46" s="21">
        <v>52</v>
      </c>
      <c r="F46" s="21">
        <v>51</v>
      </c>
      <c r="G46" s="22">
        <v>65.096359743040694</v>
      </c>
      <c r="H46" s="21">
        <v>3790</v>
      </c>
      <c r="I46" s="21">
        <v>470</v>
      </c>
      <c r="J46" s="21">
        <v>1361</v>
      </c>
      <c r="K46" s="21">
        <v>624</v>
      </c>
      <c r="L46" s="21">
        <v>458</v>
      </c>
      <c r="M46" s="21">
        <v>378</v>
      </c>
      <c r="N46" s="21">
        <v>387</v>
      </c>
      <c r="O46" s="21">
        <v>3790</v>
      </c>
      <c r="P46" s="21">
        <v>2419</v>
      </c>
      <c r="Q46" s="21">
        <v>3518</v>
      </c>
      <c r="R46" s="21">
        <v>2424</v>
      </c>
      <c r="S46" s="21">
        <v>2925</v>
      </c>
      <c r="T46" s="21">
        <v>3790</v>
      </c>
      <c r="U46" s="21">
        <v>3292</v>
      </c>
      <c r="V46" s="21">
        <v>72</v>
      </c>
      <c r="W46" s="21">
        <v>40</v>
      </c>
      <c r="X46" s="21">
        <v>183</v>
      </c>
    </row>
    <row r="47" spans="1:24" x14ac:dyDescent="0.2">
      <c r="A47" s="20" t="s">
        <v>169</v>
      </c>
      <c r="B47" s="21">
        <v>6315</v>
      </c>
      <c r="C47" s="21">
        <v>1373</v>
      </c>
      <c r="D47" s="21">
        <v>889</v>
      </c>
      <c r="E47" s="21">
        <v>64</v>
      </c>
      <c r="F47" s="21">
        <v>86</v>
      </c>
      <c r="G47" s="22">
        <v>64.748725418790968</v>
      </c>
      <c r="H47" s="21">
        <v>4938</v>
      </c>
      <c r="I47" s="21">
        <v>650</v>
      </c>
      <c r="J47" s="21">
        <v>1499</v>
      </c>
      <c r="K47" s="21">
        <v>783</v>
      </c>
      <c r="L47" s="21">
        <v>653</v>
      </c>
      <c r="M47" s="21">
        <v>503</v>
      </c>
      <c r="N47" s="21">
        <v>732</v>
      </c>
      <c r="O47" s="21">
        <v>4938</v>
      </c>
      <c r="P47" s="21">
        <v>2165</v>
      </c>
      <c r="Q47" s="21">
        <v>4526</v>
      </c>
      <c r="R47" s="21">
        <v>2436</v>
      </c>
      <c r="S47" s="21">
        <v>3746</v>
      </c>
      <c r="T47" s="21">
        <v>4938</v>
      </c>
      <c r="U47" s="21">
        <v>4426</v>
      </c>
      <c r="V47" s="21">
        <v>68</v>
      </c>
      <c r="W47" s="21">
        <v>56</v>
      </c>
      <c r="X47" s="21">
        <v>200</v>
      </c>
    </row>
    <row r="48" spans="1:24" x14ac:dyDescent="0.2">
      <c r="A48" s="20" t="s">
        <v>170</v>
      </c>
      <c r="B48" s="21">
        <v>2046</v>
      </c>
      <c r="C48" s="21">
        <v>788</v>
      </c>
      <c r="D48" s="21">
        <v>599</v>
      </c>
      <c r="E48" s="21">
        <v>27</v>
      </c>
      <c r="F48" s="21">
        <v>48</v>
      </c>
      <c r="G48" s="22">
        <v>76.015228426395936</v>
      </c>
      <c r="H48" s="21">
        <v>1258</v>
      </c>
      <c r="I48" s="21">
        <v>215</v>
      </c>
      <c r="J48" s="21">
        <v>359</v>
      </c>
      <c r="K48" s="21">
        <v>213</v>
      </c>
      <c r="L48" s="21">
        <v>176</v>
      </c>
      <c r="M48" s="21">
        <v>129</v>
      </c>
      <c r="N48" s="21">
        <v>127</v>
      </c>
      <c r="O48" s="21">
        <v>1258</v>
      </c>
      <c r="P48" s="21">
        <v>570</v>
      </c>
      <c r="Q48" s="21">
        <v>1125</v>
      </c>
      <c r="R48" s="21">
        <v>103</v>
      </c>
      <c r="S48" s="21">
        <v>812</v>
      </c>
      <c r="T48" s="21">
        <v>1258</v>
      </c>
      <c r="U48" s="21">
        <v>1126</v>
      </c>
      <c r="V48" s="21">
        <v>21</v>
      </c>
      <c r="W48" s="21">
        <v>5</v>
      </c>
      <c r="X48" s="21">
        <v>64</v>
      </c>
    </row>
    <row r="49" spans="1:24" x14ac:dyDescent="0.2">
      <c r="A49" s="23" t="s">
        <v>162</v>
      </c>
      <c r="B49" s="24">
        <v>2158119</v>
      </c>
      <c r="C49" s="24">
        <v>356933</v>
      </c>
      <c r="D49" s="24">
        <v>168723</v>
      </c>
      <c r="E49" s="24">
        <v>18166</v>
      </c>
      <c r="F49" s="24">
        <v>23672</v>
      </c>
      <c r="G49" s="25">
        <v>47.270215978909206</v>
      </c>
      <c r="H49" s="24">
        <v>1800075</v>
      </c>
      <c r="I49" s="24">
        <v>230908</v>
      </c>
      <c r="J49" s="24">
        <v>623757</v>
      </c>
      <c r="K49" s="24">
        <v>269255</v>
      </c>
      <c r="L49" s="24">
        <v>213648</v>
      </c>
      <c r="M49" s="24">
        <v>196874</v>
      </c>
      <c r="N49" s="24">
        <v>219379</v>
      </c>
      <c r="O49" s="24">
        <v>1800075</v>
      </c>
      <c r="P49" s="24">
        <v>1099983</v>
      </c>
      <c r="Q49" s="24">
        <v>1656010</v>
      </c>
      <c r="R49" s="24">
        <v>1088475</v>
      </c>
      <c r="S49" s="24">
        <v>1450328</v>
      </c>
      <c r="T49" s="24">
        <v>1800075</v>
      </c>
      <c r="U49" s="24">
        <v>1499512</v>
      </c>
      <c r="V49" s="24">
        <v>48948</v>
      </c>
      <c r="W49" s="24">
        <v>31509</v>
      </c>
      <c r="X49" s="24">
        <v>137687</v>
      </c>
    </row>
    <row r="50" spans="1:24" x14ac:dyDescent="0.2">
      <c r="A50" s="26" t="s">
        <v>161</v>
      </c>
      <c r="B50" s="27">
        <v>92345</v>
      </c>
      <c r="C50" s="27">
        <v>18900</v>
      </c>
      <c r="D50" s="27">
        <v>12762</v>
      </c>
      <c r="E50" s="27">
        <v>656</v>
      </c>
      <c r="F50" s="27">
        <v>777</v>
      </c>
      <c r="G50" s="28">
        <v>67.523809523809518</v>
      </c>
      <c r="H50" s="27">
        <v>73380</v>
      </c>
      <c r="I50" s="27">
        <v>16565</v>
      </c>
      <c r="J50" s="27">
        <v>20626</v>
      </c>
      <c r="K50" s="27">
        <v>9683</v>
      </c>
      <c r="L50" s="27">
        <v>9031</v>
      </c>
      <c r="M50" s="27">
        <v>7353</v>
      </c>
      <c r="N50" s="27">
        <v>7948</v>
      </c>
      <c r="O50" s="27">
        <v>73380</v>
      </c>
      <c r="P50" s="27">
        <v>34237</v>
      </c>
      <c r="Q50" s="27">
        <v>66892</v>
      </c>
      <c r="R50" s="27">
        <v>33441</v>
      </c>
      <c r="S50" s="27">
        <v>54462</v>
      </c>
      <c r="T50" s="27">
        <v>73380</v>
      </c>
      <c r="U50" s="27">
        <v>60580</v>
      </c>
      <c r="V50" s="27">
        <v>2624</v>
      </c>
      <c r="W50" s="27">
        <v>1142</v>
      </c>
      <c r="X50" s="27">
        <v>4598</v>
      </c>
    </row>
    <row r="51" spans="1:24" x14ac:dyDescent="0.2">
      <c r="A51" s="29" t="s">
        <v>164</v>
      </c>
      <c r="B51" s="30">
        <v>353037</v>
      </c>
      <c r="C51" s="30">
        <v>66126</v>
      </c>
      <c r="D51" s="30">
        <v>33055</v>
      </c>
      <c r="E51" s="30">
        <v>3407</v>
      </c>
      <c r="F51" s="30">
        <v>3927</v>
      </c>
      <c r="G51" s="31">
        <v>49.98790188428152</v>
      </c>
      <c r="H51" s="30">
        <v>286780</v>
      </c>
      <c r="I51" s="30">
        <v>38195</v>
      </c>
      <c r="J51" s="30">
        <v>91659</v>
      </c>
      <c r="K51" s="30">
        <v>37724</v>
      </c>
      <c r="L51" s="30">
        <v>29568</v>
      </c>
      <c r="M51" s="30">
        <v>31846</v>
      </c>
      <c r="N51" s="30">
        <v>49087</v>
      </c>
      <c r="O51" s="30">
        <v>286780</v>
      </c>
      <c r="P51" s="30">
        <v>165738</v>
      </c>
      <c r="Q51" s="30">
        <v>258331</v>
      </c>
      <c r="R51" s="30">
        <v>137211</v>
      </c>
      <c r="S51" s="30">
        <v>228196</v>
      </c>
      <c r="T51" s="30">
        <v>286780</v>
      </c>
      <c r="U51" s="30">
        <v>251417</v>
      </c>
      <c r="V51" s="30">
        <v>5151</v>
      </c>
      <c r="W51" s="30">
        <v>2691</v>
      </c>
      <c r="X51" s="30">
        <v>17035</v>
      </c>
    </row>
    <row r="52" spans="1:24" x14ac:dyDescent="0.2">
      <c r="A52" s="29" t="s">
        <v>163</v>
      </c>
      <c r="B52" s="30">
        <v>137051</v>
      </c>
      <c r="C52" s="30">
        <v>27218</v>
      </c>
      <c r="D52" s="30">
        <v>15244</v>
      </c>
      <c r="E52" s="30">
        <v>1188</v>
      </c>
      <c r="F52" s="30">
        <v>1700</v>
      </c>
      <c r="G52" s="31">
        <v>56.007054155338373</v>
      </c>
      <c r="H52" s="30">
        <v>109736</v>
      </c>
      <c r="I52" s="30">
        <v>16466</v>
      </c>
      <c r="J52" s="30">
        <v>36345</v>
      </c>
      <c r="K52" s="30">
        <v>17254</v>
      </c>
      <c r="L52" s="30">
        <v>14119</v>
      </c>
      <c r="M52" s="30">
        <v>11593</v>
      </c>
      <c r="N52" s="30">
        <v>11438</v>
      </c>
      <c r="O52" s="30">
        <v>109736</v>
      </c>
      <c r="P52" s="30">
        <v>60578</v>
      </c>
      <c r="Q52" s="30">
        <v>101141</v>
      </c>
      <c r="R52" s="30">
        <v>52897</v>
      </c>
      <c r="S52" s="30">
        <v>81930</v>
      </c>
      <c r="T52" s="30">
        <v>109736</v>
      </c>
      <c r="U52" s="30">
        <v>93471</v>
      </c>
      <c r="V52" s="30">
        <v>2862</v>
      </c>
      <c r="W52" s="30">
        <v>1460</v>
      </c>
      <c r="X52" s="30">
        <v>7527</v>
      </c>
    </row>
    <row r="53" spans="1:24" x14ac:dyDescent="0.2">
      <c r="A53" s="9" t="s">
        <v>218</v>
      </c>
    </row>
  </sheetData>
  <mergeCells count="13">
    <mergeCell ref="A2:A4"/>
    <mergeCell ref="C3:C4"/>
    <mergeCell ref="C2:F2"/>
    <mergeCell ref="H2:N2"/>
    <mergeCell ref="O2:S2"/>
    <mergeCell ref="B2:B4"/>
    <mergeCell ref="T2:X2"/>
    <mergeCell ref="D3:F3"/>
    <mergeCell ref="H3:H4"/>
    <mergeCell ref="I3:N3"/>
    <mergeCell ref="P3:S3"/>
    <mergeCell ref="U3:X3"/>
    <mergeCell ref="G2:G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/>
  </sheetViews>
  <sheetFormatPr defaultRowHeight="15" x14ac:dyDescent="0.25"/>
  <cols>
    <col min="1" max="1" width="16" customWidth="1"/>
    <col min="9" max="9" width="9.42578125" customWidth="1"/>
  </cols>
  <sheetData>
    <row r="1" spans="1:12" x14ac:dyDescent="0.25">
      <c r="A1" s="6" t="s">
        <v>451</v>
      </c>
    </row>
    <row r="2" spans="1:12" x14ac:dyDescent="0.25">
      <c r="A2" s="125" t="s">
        <v>70</v>
      </c>
      <c r="B2" s="126" t="s">
        <v>135</v>
      </c>
      <c r="C2" s="126"/>
      <c r="D2" s="126"/>
      <c r="E2" s="126"/>
      <c r="F2" s="126"/>
      <c r="G2" s="126"/>
      <c r="H2" s="126"/>
      <c r="I2" s="126" t="s">
        <v>165</v>
      </c>
      <c r="J2" s="126"/>
      <c r="K2" s="126"/>
      <c r="L2" s="126"/>
    </row>
    <row r="3" spans="1:12" x14ac:dyDescent="0.25">
      <c r="A3" s="125"/>
      <c r="B3" s="79" t="s">
        <v>433</v>
      </c>
      <c r="C3" s="126" t="s">
        <v>434</v>
      </c>
      <c r="D3" s="126"/>
      <c r="E3" s="126"/>
      <c r="F3" s="126"/>
      <c r="G3" s="126"/>
      <c r="H3" s="126"/>
      <c r="I3" s="126" t="s">
        <v>434</v>
      </c>
      <c r="J3" s="126"/>
      <c r="K3" s="126"/>
      <c r="L3" s="126"/>
    </row>
    <row r="4" spans="1:12" ht="36" x14ac:dyDescent="0.25">
      <c r="A4" s="125"/>
      <c r="B4" s="79" t="s">
        <v>137</v>
      </c>
      <c r="C4" s="79" t="s">
        <v>142</v>
      </c>
      <c r="D4" s="79" t="s">
        <v>143</v>
      </c>
      <c r="E4" s="79" t="s">
        <v>435</v>
      </c>
      <c r="F4" s="79" t="s">
        <v>436</v>
      </c>
      <c r="G4" s="79" t="s">
        <v>437</v>
      </c>
      <c r="H4" s="79" t="s">
        <v>147</v>
      </c>
      <c r="I4" s="80" t="s">
        <v>148</v>
      </c>
      <c r="J4" s="80" t="s">
        <v>149</v>
      </c>
      <c r="K4" s="80" t="s">
        <v>150</v>
      </c>
      <c r="L4" s="80" t="s">
        <v>151</v>
      </c>
    </row>
    <row r="5" spans="1:12" x14ac:dyDescent="0.25">
      <c r="A5" s="81" t="s">
        <v>18</v>
      </c>
      <c r="B5" s="82">
        <v>32</v>
      </c>
      <c r="C5" s="82">
        <v>18.75</v>
      </c>
      <c r="D5" s="82">
        <v>53.13</v>
      </c>
      <c r="E5" s="82">
        <v>9.3800000000000008</v>
      </c>
      <c r="F5" s="82">
        <v>12.5</v>
      </c>
      <c r="G5" s="82">
        <v>6.25</v>
      </c>
      <c r="H5" s="82">
        <v>0</v>
      </c>
      <c r="I5" s="82">
        <v>0</v>
      </c>
      <c r="J5" s="82">
        <v>93.75</v>
      </c>
      <c r="K5" s="82">
        <v>3.13</v>
      </c>
      <c r="L5" s="82">
        <v>71.88</v>
      </c>
    </row>
    <row r="6" spans="1:12" x14ac:dyDescent="0.25">
      <c r="A6" s="81" t="s">
        <v>19</v>
      </c>
      <c r="B6" s="82">
        <v>139</v>
      </c>
      <c r="C6" s="82">
        <v>19.420000000000002</v>
      </c>
      <c r="D6" s="82">
        <v>27.34</v>
      </c>
      <c r="E6" s="82">
        <v>9.35</v>
      </c>
      <c r="F6" s="82">
        <v>5.04</v>
      </c>
      <c r="G6" s="82">
        <v>13.67</v>
      </c>
      <c r="H6" s="82">
        <v>22.3</v>
      </c>
      <c r="I6" s="82">
        <v>69.06</v>
      </c>
      <c r="J6" s="82">
        <v>92.09</v>
      </c>
      <c r="K6" s="82">
        <v>5.04</v>
      </c>
      <c r="L6" s="82">
        <v>65.47</v>
      </c>
    </row>
    <row r="7" spans="1:12" x14ac:dyDescent="0.25">
      <c r="A7" s="81" t="s">
        <v>20</v>
      </c>
      <c r="B7" s="82">
        <v>74</v>
      </c>
      <c r="C7" s="82">
        <v>10.81</v>
      </c>
      <c r="D7" s="82">
        <v>31.08</v>
      </c>
      <c r="E7" s="82">
        <v>16.22</v>
      </c>
      <c r="F7" s="82">
        <v>16.22</v>
      </c>
      <c r="G7" s="82">
        <v>5.41</v>
      </c>
      <c r="H7" s="82">
        <v>12.16</v>
      </c>
      <c r="I7" s="82">
        <v>0</v>
      </c>
      <c r="J7" s="82">
        <v>86.49</v>
      </c>
      <c r="K7" s="82">
        <v>6.76</v>
      </c>
      <c r="L7" s="82">
        <v>72.97</v>
      </c>
    </row>
    <row r="8" spans="1:12" x14ac:dyDescent="0.25">
      <c r="A8" s="81" t="s">
        <v>21</v>
      </c>
      <c r="B8" s="82">
        <v>117</v>
      </c>
      <c r="C8" s="82">
        <v>11.11</v>
      </c>
      <c r="D8" s="82">
        <v>29.06</v>
      </c>
      <c r="E8" s="82">
        <v>8.5500000000000007</v>
      </c>
      <c r="F8" s="82">
        <v>12.82</v>
      </c>
      <c r="G8" s="82">
        <v>11.11</v>
      </c>
      <c r="H8" s="82">
        <v>24.79</v>
      </c>
      <c r="I8" s="82">
        <v>49.57</v>
      </c>
      <c r="J8" s="82">
        <v>91.45</v>
      </c>
      <c r="K8" s="82">
        <v>71.790000000000006</v>
      </c>
      <c r="L8" s="82">
        <v>80.34</v>
      </c>
    </row>
    <row r="9" spans="1:12" x14ac:dyDescent="0.25">
      <c r="A9" s="81" t="s">
        <v>22</v>
      </c>
      <c r="B9" s="82">
        <v>78</v>
      </c>
      <c r="C9" s="82">
        <v>10.26</v>
      </c>
      <c r="D9" s="82">
        <v>21.79</v>
      </c>
      <c r="E9" s="82">
        <v>12.82</v>
      </c>
      <c r="F9" s="82">
        <v>17.95</v>
      </c>
      <c r="G9" s="82">
        <v>19.23</v>
      </c>
      <c r="H9" s="82">
        <v>10.26</v>
      </c>
      <c r="I9" s="82">
        <v>0</v>
      </c>
      <c r="J9" s="82">
        <v>80.77</v>
      </c>
      <c r="K9" s="82">
        <v>3.85</v>
      </c>
      <c r="L9" s="82">
        <v>66.67</v>
      </c>
    </row>
    <row r="10" spans="1:12" x14ac:dyDescent="0.25">
      <c r="A10" s="81" t="s">
        <v>23</v>
      </c>
      <c r="B10" s="82">
        <v>742</v>
      </c>
      <c r="C10" s="82">
        <v>12.94</v>
      </c>
      <c r="D10" s="82">
        <v>27.49</v>
      </c>
      <c r="E10" s="82">
        <v>14.96</v>
      </c>
      <c r="F10" s="82">
        <v>13.34</v>
      </c>
      <c r="G10" s="82">
        <v>12.4</v>
      </c>
      <c r="H10" s="82">
        <v>16.440000000000001</v>
      </c>
      <c r="I10" s="82">
        <v>66.17</v>
      </c>
      <c r="J10" s="82">
        <v>90.3</v>
      </c>
      <c r="K10" s="82">
        <v>35.71</v>
      </c>
      <c r="L10" s="82">
        <v>75.47</v>
      </c>
    </row>
    <row r="11" spans="1:12" x14ac:dyDescent="0.25">
      <c r="A11" s="81" t="s">
        <v>24</v>
      </c>
      <c r="B11" s="82">
        <v>65</v>
      </c>
      <c r="C11" s="82">
        <v>16.920000000000002</v>
      </c>
      <c r="D11" s="82">
        <v>36.92</v>
      </c>
      <c r="E11" s="82">
        <v>9.23</v>
      </c>
      <c r="F11" s="82">
        <v>13.85</v>
      </c>
      <c r="G11" s="82">
        <v>9.23</v>
      </c>
      <c r="H11" s="82">
        <v>12.31</v>
      </c>
      <c r="I11" s="82">
        <v>16.920000000000002</v>
      </c>
      <c r="J11" s="82">
        <v>92.31</v>
      </c>
      <c r="K11" s="82">
        <v>1.54</v>
      </c>
      <c r="L11" s="82">
        <v>73.849999999999994</v>
      </c>
    </row>
    <row r="12" spans="1:12" x14ac:dyDescent="0.25">
      <c r="A12" s="81" t="s">
        <v>25</v>
      </c>
      <c r="B12" s="82">
        <v>197</v>
      </c>
      <c r="C12" s="82">
        <v>19.29</v>
      </c>
      <c r="D12" s="82">
        <v>25.38</v>
      </c>
      <c r="E12" s="82">
        <v>16.239999999999998</v>
      </c>
      <c r="F12" s="82">
        <v>11.68</v>
      </c>
      <c r="G12" s="82">
        <v>13.2</v>
      </c>
      <c r="H12" s="82">
        <v>10.66</v>
      </c>
      <c r="I12" s="82">
        <v>0</v>
      </c>
      <c r="J12" s="82">
        <v>90.86</v>
      </c>
      <c r="K12" s="82">
        <v>43.15</v>
      </c>
      <c r="L12" s="82">
        <v>77.66</v>
      </c>
    </row>
    <row r="13" spans="1:12" x14ac:dyDescent="0.25">
      <c r="A13" s="81" t="s">
        <v>26</v>
      </c>
      <c r="B13" s="82">
        <v>119</v>
      </c>
      <c r="C13" s="82">
        <v>17.649999999999999</v>
      </c>
      <c r="D13" s="82">
        <v>31.09</v>
      </c>
      <c r="E13" s="82">
        <v>14.29</v>
      </c>
      <c r="F13" s="82">
        <v>11.76</v>
      </c>
      <c r="G13" s="82">
        <v>11.76</v>
      </c>
      <c r="H13" s="82">
        <v>10.08</v>
      </c>
      <c r="I13" s="82">
        <v>0</v>
      </c>
      <c r="J13" s="82">
        <v>97.48</v>
      </c>
      <c r="K13" s="82">
        <v>8.4</v>
      </c>
      <c r="L13" s="82">
        <v>70.59</v>
      </c>
    </row>
    <row r="14" spans="1:12" x14ac:dyDescent="0.25">
      <c r="A14" s="81" t="s">
        <v>27</v>
      </c>
      <c r="B14" s="82">
        <v>117</v>
      </c>
      <c r="C14" s="82">
        <v>12.82</v>
      </c>
      <c r="D14" s="82">
        <v>26.5</v>
      </c>
      <c r="E14" s="82">
        <v>17.09</v>
      </c>
      <c r="F14" s="82">
        <v>21.37</v>
      </c>
      <c r="G14" s="82">
        <v>7.69</v>
      </c>
      <c r="H14" s="82">
        <v>14.53</v>
      </c>
      <c r="I14" s="82">
        <v>0</v>
      </c>
      <c r="J14" s="82">
        <v>98.29</v>
      </c>
      <c r="K14" s="82">
        <v>1.71</v>
      </c>
      <c r="L14" s="82">
        <v>81.2</v>
      </c>
    </row>
    <row r="15" spans="1:12" x14ac:dyDescent="0.25">
      <c r="A15" s="81" t="s">
        <v>28</v>
      </c>
      <c r="B15" s="82">
        <v>61</v>
      </c>
      <c r="C15" s="82">
        <v>14.75</v>
      </c>
      <c r="D15" s="82">
        <v>32.79</v>
      </c>
      <c r="E15" s="82">
        <v>8.1999999999999993</v>
      </c>
      <c r="F15" s="82">
        <v>14.75</v>
      </c>
      <c r="G15" s="82">
        <v>6.56</v>
      </c>
      <c r="H15" s="82">
        <v>19.670000000000002</v>
      </c>
      <c r="I15" s="82">
        <v>0</v>
      </c>
      <c r="J15" s="82">
        <v>91.8</v>
      </c>
      <c r="K15" s="82">
        <v>4.92</v>
      </c>
      <c r="L15" s="82">
        <v>68.849999999999994</v>
      </c>
    </row>
    <row r="16" spans="1:12" x14ac:dyDescent="0.25">
      <c r="A16" s="81" t="s">
        <v>29</v>
      </c>
      <c r="B16" s="82">
        <v>209</v>
      </c>
      <c r="C16" s="82">
        <v>7.66</v>
      </c>
      <c r="D16" s="82">
        <v>36.36</v>
      </c>
      <c r="E16" s="82">
        <v>16.27</v>
      </c>
      <c r="F16" s="82">
        <v>12.44</v>
      </c>
      <c r="G16" s="82">
        <v>11</v>
      </c>
      <c r="H16" s="82">
        <v>13.4</v>
      </c>
      <c r="I16" s="82">
        <v>26.32</v>
      </c>
      <c r="J16" s="82">
        <v>92.34</v>
      </c>
      <c r="K16" s="82">
        <v>32.06</v>
      </c>
      <c r="L16" s="82">
        <v>72.73</v>
      </c>
    </row>
    <row r="17" spans="1:12" ht="24" x14ac:dyDescent="0.25">
      <c r="A17" s="81" t="s">
        <v>114</v>
      </c>
      <c r="B17" s="82">
        <v>255</v>
      </c>
      <c r="C17" s="82">
        <v>16.86</v>
      </c>
      <c r="D17" s="82">
        <v>23.53</v>
      </c>
      <c r="E17" s="82">
        <v>9.8000000000000007</v>
      </c>
      <c r="F17" s="82">
        <v>11.76</v>
      </c>
      <c r="G17" s="82">
        <v>9.8000000000000007</v>
      </c>
      <c r="H17" s="82">
        <v>26.67</v>
      </c>
      <c r="I17" s="82">
        <v>0</v>
      </c>
      <c r="J17" s="82">
        <v>90.2</v>
      </c>
      <c r="K17" s="82">
        <v>58.04</v>
      </c>
      <c r="L17" s="82">
        <v>80.39</v>
      </c>
    </row>
    <row r="18" spans="1:12" x14ac:dyDescent="0.25">
      <c r="A18" s="81" t="s">
        <v>30</v>
      </c>
      <c r="B18" s="82">
        <v>508</v>
      </c>
      <c r="C18" s="82">
        <v>10.83</v>
      </c>
      <c r="D18" s="82">
        <v>27.95</v>
      </c>
      <c r="E18" s="82">
        <v>13.78</v>
      </c>
      <c r="F18" s="82">
        <v>12.6</v>
      </c>
      <c r="G18" s="82">
        <v>9.4499999999999993</v>
      </c>
      <c r="H18" s="82">
        <v>19.88</v>
      </c>
      <c r="I18" s="82">
        <v>43.9</v>
      </c>
      <c r="J18" s="82">
        <v>87.4</v>
      </c>
      <c r="K18" s="82">
        <v>47.05</v>
      </c>
      <c r="L18" s="82">
        <v>75</v>
      </c>
    </row>
    <row r="19" spans="1:12" x14ac:dyDescent="0.25">
      <c r="A19" s="81" t="s">
        <v>31</v>
      </c>
      <c r="B19" s="82">
        <v>26</v>
      </c>
      <c r="C19" s="82">
        <v>30.77</v>
      </c>
      <c r="D19" s="82">
        <v>23.08</v>
      </c>
      <c r="E19" s="82">
        <v>15.38</v>
      </c>
      <c r="F19" s="82">
        <v>3.85</v>
      </c>
      <c r="G19" s="82">
        <v>11.54</v>
      </c>
      <c r="H19" s="82">
        <v>15.38</v>
      </c>
      <c r="I19" s="82">
        <v>0</v>
      </c>
      <c r="J19" s="82">
        <v>92.31</v>
      </c>
      <c r="K19" s="82">
        <v>3.85</v>
      </c>
      <c r="L19" s="82">
        <v>53.85</v>
      </c>
    </row>
    <row r="20" spans="1:12" x14ac:dyDescent="0.25">
      <c r="A20" s="81" t="s">
        <v>32</v>
      </c>
      <c r="B20" s="82">
        <v>74</v>
      </c>
      <c r="C20" s="82">
        <v>22.97</v>
      </c>
      <c r="D20" s="82">
        <v>33.78</v>
      </c>
      <c r="E20" s="82">
        <v>13.51</v>
      </c>
      <c r="F20" s="82">
        <v>9.4600000000000009</v>
      </c>
      <c r="G20" s="82">
        <v>10.81</v>
      </c>
      <c r="H20" s="82">
        <v>9.4600000000000009</v>
      </c>
      <c r="I20" s="82">
        <v>0</v>
      </c>
      <c r="J20" s="82">
        <v>87.84</v>
      </c>
      <c r="K20" s="82">
        <v>4.05</v>
      </c>
      <c r="L20" s="82">
        <v>54.05</v>
      </c>
    </row>
    <row r="21" spans="1:12" x14ac:dyDescent="0.25">
      <c r="A21" s="81" t="s">
        <v>33</v>
      </c>
      <c r="B21" s="82">
        <v>165</v>
      </c>
      <c r="C21" s="82">
        <v>19.39</v>
      </c>
      <c r="D21" s="82">
        <v>26.06</v>
      </c>
      <c r="E21" s="82">
        <v>9.09</v>
      </c>
      <c r="F21" s="82">
        <v>15.76</v>
      </c>
      <c r="G21" s="82">
        <v>8.48</v>
      </c>
      <c r="H21" s="82">
        <v>15.15</v>
      </c>
      <c r="I21" s="82">
        <v>18.18</v>
      </c>
      <c r="J21" s="82">
        <v>92.73</v>
      </c>
      <c r="K21" s="82">
        <v>5.45</v>
      </c>
      <c r="L21" s="82">
        <v>62.42</v>
      </c>
    </row>
    <row r="22" spans="1:12" x14ac:dyDescent="0.25">
      <c r="A22" s="81" t="s">
        <v>34</v>
      </c>
      <c r="B22" s="82">
        <v>58</v>
      </c>
      <c r="C22" s="82">
        <v>17.239999999999998</v>
      </c>
      <c r="D22" s="82">
        <v>46.55</v>
      </c>
      <c r="E22" s="82">
        <v>8.6199999999999992</v>
      </c>
      <c r="F22" s="82">
        <v>8.6199999999999992</v>
      </c>
      <c r="G22" s="82">
        <v>5.17</v>
      </c>
      <c r="H22" s="82">
        <v>12.07</v>
      </c>
      <c r="I22" s="82">
        <v>0</v>
      </c>
      <c r="J22" s="82">
        <v>87.93</v>
      </c>
      <c r="K22" s="82">
        <v>44.83</v>
      </c>
      <c r="L22" s="82">
        <v>68.97</v>
      </c>
    </row>
    <row r="23" spans="1:12" x14ac:dyDescent="0.25">
      <c r="A23" s="81" t="s">
        <v>35</v>
      </c>
      <c r="B23" s="82">
        <v>73</v>
      </c>
      <c r="C23" s="82">
        <v>10.96</v>
      </c>
      <c r="D23" s="82">
        <v>35.619999999999997</v>
      </c>
      <c r="E23" s="82">
        <v>19.18</v>
      </c>
      <c r="F23" s="82">
        <v>16.440000000000001</v>
      </c>
      <c r="G23" s="82">
        <v>8.2200000000000006</v>
      </c>
      <c r="H23" s="82">
        <v>8.2200000000000006</v>
      </c>
      <c r="I23" s="82">
        <v>0</v>
      </c>
      <c r="J23" s="82">
        <v>91.78</v>
      </c>
      <c r="K23" s="82">
        <v>56.16</v>
      </c>
      <c r="L23" s="82">
        <v>78.08</v>
      </c>
    </row>
    <row r="24" spans="1:12" x14ac:dyDescent="0.25">
      <c r="A24" s="81" t="s">
        <v>36</v>
      </c>
      <c r="B24" s="82">
        <v>156</v>
      </c>
      <c r="C24" s="82">
        <v>25.64</v>
      </c>
      <c r="D24" s="82">
        <v>33.33</v>
      </c>
      <c r="E24" s="82">
        <v>12.82</v>
      </c>
      <c r="F24" s="82">
        <v>14.1</v>
      </c>
      <c r="G24" s="82">
        <v>7.05</v>
      </c>
      <c r="H24" s="82">
        <v>5.77</v>
      </c>
      <c r="I24" s="82">
        <v>22.44</v>
      </c>
      <c r="J24" s="82">
        <v>82.69</v>
      </c>
      <c r="K24" s="82">
        <v>8.9700000000000006</v>
      </c>
      <c r="L24" s="82">
        <v>62.82</v>
      </c>
    </row>
    <row r="25" spans="1:12" x14ac:dyDescent="0.25">
      <c r="A25" s="81" t="s">
        <v>37</v>
      </c>
      <c r="B25" s="82">
        <v>148</v>
      </c>
      <c r="C25" s="82">
        <v>10.81</v>
      </c>
      <c r="D25" s="82">
        <v>36.49</v>
      </c>
      <c r="E25" s="82">
        <v>13.51</v>
      </c>
      <c r="F25" s="82">
        <v>10.81</v>
      </c>
      <c r="G25" s="82">
        <v>14.86</v>
      </c>
      <c r="H25" s="82">
        <v>10.81</v>
      </c>
      <c r="I25" s="82">
        <v>22.3</v>
      </c>
      <c r="J25" s="82">
        <v>86.49</v>
      </c>
      <c r="K25" s="82">
        <v>4.7300000000000004</v>
      </c>
      <c r="L25" s="82">
        <v>63.51</v>
      </c>
    </row>
    <row r="26" spans="1:12" x14ac:dyDescent="0.25">
      <c r="A26" s="81" t="s">
        <v>38</v>
      </c>
      <c r="B26" s="83">
        <v>1748</v>
      </c>
      <c r="C26" s="82">
        <v>11.56</v>
      </c>
      <c r="D26" s="82">
        <v>31.81</v>
      </c>
      <c r="E26" s="82">
        <v>20.88</v>
      </c>
      <c r="F26" s="82">
        <v>14.19</v>
      </c>
      <c r="G26" s="82">
        <v>9.84</v>
      </c>
      <c r="H26" s="82">
        <v>10.35</v>
      </c>
      <c r="I26" s="82">
        <v>70.709999999999994</v>
      </c>
      <c r="J26" s="82">
        <v>93.02</v>
      </c>
      <c r="K26" s="82">
        <v>75.739999999999995</v>
      </c>
      <c r="L26" s="82">
        <v>79</v>
      </c>
    </row>
    <row r="27" spans="1:12" x14ac:dyDescent="0.25">
      <c r="A27" s="81" t="s">
        <v>39</v>
      </c>
      <c r="B27" s="82">
        <v>127</v>
      </c>
      <c r="C27" s="82">
        <v>18.11</v>
      </c>
      <c r="D27" s="82">
        <v>32.28</v>
      </c>
      <c r="E27" s="82">
        <v>13.39</v>
      </c>
      <c r="F27" s="82">
        <v>8.66</v>
      </c>
      <c r="G27" s="82">
        <v>8.66</v>
      </c>
      <c r="H27" s="82">
        <v>18.11</v>
      </c>
      <c r="I27" s="82">
        <v>0</v>
      </c>
      <c r="J27" s="82">
        <v>94.49</v>
      </c>
      <c r="K27" s="82">
        <v>64.569999999999993</v>
      </c>
      <c r="L27" s="82">
        <v>81.099999999999994</v>
      </c>
    </row>
    <row r="28" spans="1:12" ht="24" x14ac:dyDescent="0.25">
      <c r="A28" s="81" t="s">
        <v>157</v>
      </c>
      <c r="B28" s="82">
        <v>28</v>
      </c>
      <c r="C28" s="82">
        <v>28.57</v>
      </c>
      <c r="D28" s="82">
        <v>28.57</v>
      </c>
      <c r="E28" s="82">
        <v>7.14</v>
      </c>
      <c r="F28" s="82">
        <v>10.71</v>
      </c>
      <c r="G28" s="82">
        <v>7.14</v>
      </c>
      <c r="H28" s="82">
        <v>14.29</v>
      </c>
      <c r="I28" s="82">
        <v>0</v>
      </c>
      <c r="J28" s="82">
        <v>89.29</v>
      </c>
      <c r="K28" s="82">
        <v>0</v>
      </c>
      <c r="L28" s="82">
        <v>67.86</v>
      </c>
    </row>
    <row r="29" spans="1:12" x14ac:dyDescent="0.25">
      <c r="A29" s="81" t="s">
        <v>40</v>
      </c>
      <c r="B29" s="82">
        <v>60</v>
      </c>
      <c r="C29" s="82">
        <v>18.329999999999998</v>
      </c>
      <c r="D29" s="82">
        <v>38.33</v>
      </c>
      <c r="E29" s="82">
        <v>1.67</v>
      </c>
      <c r="F29" s="82">
        <v>10</v>
      </c>
      <c r="G29" s="82">
        <v>8.33</v>
      </c>
      <c r="H29" s="82">
        <v>13.33</v>
      </c>
      <c r="I29" s="82">
        <v>0</v>
      </c>
      <c r="J29" s="82">
        <v>93.33</v>
      </c>
      <c r="K29" s="82">
        <v>3.33</v>
      </c>
      <c r="L29" s="82">
        <v>61.67</v>
      </c>
    </row>
    <row r="30" spans="1:12" x14ac:dyDescent="0.25">
      <c r="A30" s="81" t="s">
        <v>41</v>
      </c>
      <c r="B30" s="82">
        <v>20</v>
      </c>
      <c r="C30" s="82">
        <v>50</v>
      </c>
      <c r="D30" s="82">
        <v>20</v>
      </c>
      <c r="E30" s="82">
        <v>10</v>
      </c>
      <c r="F30" s="82">
        <v>5</v>
      </c>
      <c r="G30" s="82">
        <v>10</v>
      </c>
      <c r="H30" s="82">
        <v>5</v>
      </c>
      <c r="I30" s="82">
        <v>0</v>
      </c>
      <c r="J30" s="82">
        <v>100</v>
      </c>
      <c r="K30" s="82">
        <v>5</v>
      </c>
      <c r="L30" s="82">
        <v>50</v>
      </c>
    </row>
    <row r="31" spans="1:12" x14ac:dyDescent="0.25">
      <c r="A31" s="81" t="s">
        <v>42</v>
      </c>
      <c r="B31" s="82">
        <v>61</v>
      </c>
      <c r="C31" s="82">
        <v>18.03</v>
      </c>
      <c r="D31" s="82">
        <v>22.95</v>
      </c>
      <c r="E31" s="82">
        <v>21.31</v>
      </c>
      <c r="F31" s="82">
        <v>8.1999999999999993</v>
      </c>
      <c r="G31" s="82">
        <v>14.75</v>
      </c>
      <c r="H31" s="82">
        <v>9.84</v>
      </c>
      <c r="I31" s="82">
        <v>0</v>
      </c>
      <c r="J31" s="82">
        <v>93.44</v>
      </c>
      <c r="K31" s="82">
        <v>1.64</v>
      </c>
      <c r="L31" s="82">
        <v>63.93</v>
      </c>
    </row>
    <row r="32" spans="1:12" x14ac:dyDescent="0.25">
      <c r="A32" s="81" t="s">
        <v>43</v>
      </c>
      <c r="B32" s="82">
        <v>65</v>
      </c>
      <c r="C32" s="82">
        <v>16.920000000000002</v>
      </c>
      <c r="D32" s="82">
        <v>26.15</v>
      </c>
      <c r="E32" s="82">
        <v>13.85</v>
      </c>
      <c r="F32" s="82">
        <v>9.23</v>
      </c>
      <c r="G32" s="82">
        <v>12.31</v>
      </c>
      <c r="H32" s="82">
        <v>20</v>
      </c>
      <c r="I32" s="82">
        <v>70.77</v>
      </c>
      <c r="J32" s="82">
        <v>89.23</v>
      </c>
      <c r="K32" s="82">
        <v>6.15</v>
      </c>
      <c r="L32" s="82">
        <v>67.69</v>
      </c>
    </row>
    <row r="33" spans="1:12" x14ac:dyDescent="0.25">
      <c r="A33" s="81" t="s">
        <v>44</v>
      </c>
      <c r="B33" s="82">
        <v>42</v>
      </c>
      <c r="C33" s="82">
        <v>21.43</v>
      </c>
      <c r="D33" s="82">
        <v>45.24</v>
      </c>
      <c r="E33" s="82">
        <v>9.52</v>
      </c>
      <c r="F33" s="82">
        <v>9.52</v>
      </c>
      <c r="G33" s="82">
        <v>2.38</v>
      </c>
      <c r="H33" s="82">
        <v>11.9</v>
      </c>
      <c r="I33" s="82">
        <v>0</v>
      </c>
      <c r="J33" s="82">
        <v>97.62</v>
      </c>
      <c r="K33" s="82">
        <v>14.29</v>
      </c>
      <c r="L33" s="82">
        <v>52.38</v>
      </c>
    </row>
    <row r="34" spans="1:12" x14ac:dyDescent="0.25">
      <c r="A34" s="81" t="s">
        <v>45</v>
      </c>
      <c r="B34" s="82">
        <v>74</v>
      </c>
      <c r="C34" s="82">
        <v>17.57</v>
      </c>
      <c r="D34" s="82">
        <v>16.22</v>
      </c>
      <c r="E34" s="82">
        <v>10.81</v>
      </c>
      <c r="F34" s="82">
        <v>13.51</v>
      </c>
      <c r="G34" s="82">
        <v>13.51</v>
      </c>
      <c r="H34" s="82">
        <v>24.32</v>
      </c>
      <c r="I34" s="82">
        <v>0</v>
      </c>
      <c r="J34" s="82">
        <v>90.54</v>
      </c>
      <c r="K34" s="82">
        <v>2.7</v>
      </c>
      <c r="L34" s="82">
        <v>66.22</v>
      </c>
    </row>
    <row r="35" spans="1:12" x14ac:dyDescent="0.25">
      <c r="A35" s="81" t="s">
        <v>46</v>
      </c>
      <c r="B35" s="82">
        <v>72</v>
      </c>
      <c r="C35" s="82">
        <v>5.56</v>
      </c>
      <c r="D35" s="82">
        <v>36.11</v>
      </c>
      <c r="E35" s="82">
        <v>0</v>
      </c>
      <c r="F35" s="82">
        <v>5.56</v>
      </c>
      <c r="G35" s="82">
        <v>8.33</v>
      </c>
      <c r="H35" s="82">
        <v>43.06</v>
      </c>
      <c r="I35" s="82">
        <v>69.44</v>
      </c>
      <c r="J35" s="82">
        <v>90.28</v>
      </c>
      <c r="K35" s="82">
        <v>56.94</v>
      </c>
      <c r="L35" s="82">
        <v>76.39</v>
      </c>
    </row>
    <row r="36" spans="1:12" x14ac:dyDescent="0.25">
      <c r="A36" s="81" t="s">
        <v>47</v>
      </c>
      <c r="B36" s="82">
        <v>73</v>
      </c>
      <c r="C36" s="82">
        <v>9.59</v>
      </c>
      <c r="D36" s="82">
        <v>34.25</v>
      </c>
      <c r="E36" s="82">
        <v>13.7</v>
      </c>
      <c r="F36" s="82">
        <v>6.85</v>
      </c>
      <c r="G36" s="82">
        <v>17.809999999999999</v>
      </c>
      <c r="H36" s="82">
        <v>15.07</v>
      </c>
      <c r="I36" s="82">
        <v>9.59</v>
      </c>
      <c r="J36" s="82">
        <v>87.67</v>
      </c>
      <c r="K36" s="82">
        <v>2.74</v>
      </c>
      <c r="L36" s="82">
        <v>60.27</v>
      </c>
    </row>
    <row r="37" spans="1:12" x14ac:dyDescent="0.25">
      <c r="A37" s="81" t="s">
        <v>48</v>
      </c>
      <c r="B37" s="82">
        <v>42</v>
      </c>
      <c r="C37" s="82">
        <v>26.19</v>
      </c>
      <c r="D37" s="82">
        <v>40.479999999999997</v>
      </c>
      <c r="E37" s="82">
        <v>9.52</v>
      </c>
      <c r="F37" s="82">
        <v>14.29</v>
      </c>
      <c r="G37" s="82">
        <v>7.14</v>
      </c>
      <c r="H37" s="82">
        <v>2.38</v>
      </c>
      <c r="I37" s="82">
        <v>0</v>
      </c>
      <c r="J37" s="82">
        <v>95.24</v>
      </c>
      <c r="K37" s="82">
        <v>4.76</v>
      </c>
      <c r="L37" s="82">
        <v>52.38</v>
      </c>
    </row>
    <row r="38" spans="1:12" x14ac:dyDescent="0.25">
      <c r="A38" s="81" t="s">
        <v>49</v>
      </c>
      <c r="B38" s="82">
        <v>651</v>
      </c>
      <c r="C38" s="82">
        <v>16.739999999999998</v>
      </c>
      <c r="D38" s="82">
        <v>25.81</v>
      </c>
      <c r="E38" s="82">
        <v>21.35</v>
      </c>
      <c r="F38" s="82">
        <v>15.51</v>
      </c>
      <c r="G38" s="82">
        <v>9.3699999999999992</v>
      </c>
      <c r="H38" s="82">
        <v>8.14</v>
      </c>
      <c r="I38" s="82">
        <v>64.36</v>
      </c>
      <c r="J38" s="82">
        <v>91.09</v>
      </c>
      <c r="K38" s="82">
        <v>10.29</v>
      </c>
      <c r="L38" s="82">
        <v>65.900000000000006</v>
      </c>
    </row>
    <row r="39" spans="1:12" x14ac:dyDescent="0.25">
      <c r="A39" s="81" t="s">
        <v>158</v>
      </c>
      <c r="B39" s="82">
        <v>40</v>
      </c>
      <c r="C39" s="82">
        <v>22.5</v>
      </c>
      <c r="D39" s="82">
        <v>27.5</v>
      </c>
      <c r="E39" s="82">
        <v>12.5</v>
      </c>
      <c r="F39" s="82">
        <v>15</v>
      </c>
      <c r="G39" s="82">
        <v>10</v>
      </c>
      <c r="H39" s="82">
        <v>12.5</v>
      </c>
      <c r="I39" s="82">
        <v>0</v>
      </c>
      <c r="J39" s="82">
        <v>85</v>
      </c>
      <c r="K39" s="82">
        <v>0</v>
      </c>
      <c r="L39" s="82">
        <v>65</v>
      </c>
    </row>
    <row r="40" spans="1:12" x14ac:dyDescent="0.25">
      <c r="A40" s="81" t="s">
        <v>50</v>
      </c>
      <c r="B40" s="82">
        <v>47</v>
      </c>
      <c r="C40" s="82">
        <v>27.66</v>
      </c>
      <c r="D40" s="82">
        <v>12.77</v>
      </c>
      <c r="E40" s="82">
        <v>10.64</v>
      </c>
      <c r="F40" s="82">
        <v>8.51</v>
      </c>
      <c r="G40" s="82">
        <v>14.89</v>
      </c>
      <c r="H40" s="82">
        <v>14.89</v>
      </c>
      <c r="I40" s="82">
        <v>0</v>
      </c>
      <c r="J40" s="82">
        <v>87.23</v>
      </c>
      <c r="K40" s="82">
        <v>4.26</v>
      </c>
      <c r="L40" s="82">
        <v>59.57</v>
      </c>
    </row>
    <row r="41" spans="1:12" x14ac:dyDescent="0.25">
      <c r="A41" s="81" t="s">
        <v>51</v>
      </c>
      <c r="B41" s="83">
        <v>2697</v>
      </c>
      <c r="C41" s="82">
        <v>10.86</v>
      </c>
      <c r="D41" s="82">
        <v>38.56</v>
      </c>
      <c r="E41" s="82">
        <v>17.059999999999999</v>
      </c>
      <c r="F41" s="82">
        <v>12.05</v>
      </c>
      <c r="G41" s="82">
        <v>9.94</v>
      </c>
      <c r="H41" s="82">
        <v>8.9</v>
      </c>
      <c r="I41" s="82">
        <v>83.76</v>
      </c>
      <c r="J41" s="82">
        <v>93.7</v>
      </c>
      <c r="K41" s="82">
        <v>77.010000000000005</v>
      </c>
      <c r="L41" s="82">
        <v>79.760000000000005</v>
      </c>
    </row>
    <row r="42" spans="1:12" x14ac:dyDescent="0.25">
      <c r="A42" s="81" t="s">
        <v>159</v>
      </c>
      <c r="B42" s="82">
        <v>185</v>
      </c>
      <c r="C42" s="82">
        <v>18.920000000000002</v>
      </c>
      <c r="D42" s="82">
        <v>27.03</v>
      </c>
      <c r="E42" s="82">
        <v>13.51</v>
      </c>
      <c r="F42" s="82">
        <v>16.760000000000002</v>
      </c>
      <c r="G42" s="82">
        <v>4.32</v>
      </c>
      <c r="H42" s="82">
        <v>14.59</v>
      </c>
      <c r="I42" s="82">
        <v>35.68</v>
      </c>
      <c r="J42" s="82">
        <v>88.65</v>
      </c>
      <c r="K42" s="82">
        <v>53.51</v>
      </c>
      <c r="L42" s="82">
        <v>74.59</v>
      </c>
    </row>
    <row r="43" spans="1:12" x14ac:dyDescent="0.25">
      <c r="A43" s="81" t="s">
        <v>52</v>
      </c>
      <c r="B43" s="82">
        <v>132</v>
      </c>
      <c r="C43" s="82">
        <v>11.36</v>
      </c>
      <c r="D43" s="82">
        <v>29.55</v>
      </c>
      <c r="E43" s="82">
        <v>17.420000000000002</v>
      </c>
      <c r="F43" s="82">
        <v>12.88</v>
      </c>
      <c r="G43" s="82">
        <v>10.61</v>
      </c>
      <c r="H43" s="82">
        <v>12.12</v>
      </c>
      <c r="I43" s="82">
        <v>29.55</v>
      </c>
      <c r="J43" s="82">
        <v>87.88</v>
      </c>
      <c r="K43" s="82">
        <v>3.79</v>
      </c>
      <c r="L43" s="82">
        <v>59.85</v>
      </c>
    </row>
    <row r="44" spans="1:12" x14ac:dyDescent="0.25">
      <c r="A44" s="81" t="s">
        <v>160</v>
      </c>
      <c r="B44" s="82">
        <v>409</v>
      </c>
      <c r="C44" s="82">
        <v>10.76</v>
      </c>
      <c r="D44" s="82">
        <v>33.5</v>
      </c>
      <c r="E44" s="82">
        <v>17.600000000000001</v>
      </c>
      <c r="F44" s="82">
        <v>13.2</v>
      </c>
      <c r="G44" s="82">
        <v>9.5399999999999991</v>
      </c>
      <c r="H44" s="82">
        <v>13.69</v>
      </c>
      <c r="I44" s="82">
        <v>0</v>
      </c>
      <c r="J44" s="82">
        <v>93.64</v>
      </c>
      <c r="K44" s="82">
        <v>55.01</v>
      </c>
      <c r="L44" s="82">
        <v>79.95</v>
      </c>
    </row>
    <row r="45" spans="1:12" x14ac:dyDescent="0.25">
      <c r="A45" s="84" t="s">
        <v>167</v>
      </c>
      <c r="B45" s="85">
        <v>9986</v>
      </c>
      <c r="C45" s="85">
        <v>13.37</v>
      </c>
      <c r="D45" s="85">
        <v>32.24</v>
      </c>
      <c r="E45" s="85">
        <v>16.22</v>
      </c>
      <c r="F45" s="85">
        <v>12.89</v>
      </c>
      <c r="G45" s="85">
        <v>10.11</v>
      </c>
      <c r="H45" s="85">
        <v>12.48</v>
      </c>
      <c r="I45" s="85">
        <v>51.61</v>
      </c>
      <c r="J45" s="85">
        <v>91.52</v>
      </c>
      <c r="K45" s="85">
        <v>49.69</v>
      </c>
      <c r="L45" s="85">
        <v>74.7</v>
      </c>
    </row>
    <row r="46" spans="1:12" x14ac:dyDescent="0.25">
      <c r="A46" s="86" t="s">
        <v>168</v>
      </c>
      <c r="B46" s="87">
        <v>3790</v>
      </c>
      <c r="C46" s="88">
        <v>12.4</v>
      </c>
      <c r="D46" s="88">
        <v>35.909999999999997</v>
      </c>
      <c r="E46" s="88">
        <v>16.46</v>
      </c>
      <c r="F46" s="88">
        <v>12.08</v>
      </c>
      <c r="G46" s="88">
        <v>9.9700000000000006</v>
      </c>
      <c r="H46" s="88">
        <v>10.210000000000001</v>
      </c>
      <c r="I46" s="88">
        <v>63.83</v>
      </c>
      <c r="J46" s="88">
        <v>92.82</v>
      </c>
      <c r="K46" s="88">
        <v>63.96</v>
      </c>
      <c r="L46" s="88">
        <v>77.180000000000007</v>
      </c>
    </row>
    <row r="47" spans="1:12" x14ac:dyDescent="0.25">
      <c r="A47" s="86" t="s">
        <v>169</v>
      </c>
      <c r="B47" s="87">
        <v>4938</v>
      </c>
      <c r="C47" s="88">
        <v>13.16</v>
      </c>
      <c r="D47" s="88">
        <v>30.36</v>
      </c>
      <c r="E47" s="88">
        <v>15.86</v>
      </c>
      <c r="F47" s="88">
        <v>13.22</v>
      </c>
      <c r="G47" s="88">
        <v>10.19</v>
      </c>
      <c r="H47" s="88">
        <v>14.82</v>
      </c>
      <c r="I47" s="88">
        <v>43.84</v>
      </c>
      <c r="J47" s="88">
        <v>91.66</v>
      </c>
      <c r="K47" s="88">
        <v>49.33</v>
      </c>
      <c r="L47" s="88">
        <v>75.86</v>
      </c>
    </row>
    <row r="48" spans="1:12" x14ac:dyDescent="0.25">
      <c r="A48" s="86" t="s">
        <v>170</v>
      </c>
      <c r="B48" s="87">
        <v>1258</v>
      </c>
      <c r="C48" s="88">
        <v>17.09</v>
      </c>
      <c r="D48" s="88">
        <v>28.54</v>
      </c>
      <c r="E48" s="88">
        <v>16.93</v>
      </c>
      <c r="F48" s="88">
        <v>13.99</v>
      </c>
      <c r="G48" s="88">
        <v>10.25</v>
      </c>
      <c r="H48" s="88">
        <v>10.1</v>
      </c>
      <c r="I48" s="88">
        <v>45.31</v>
      </c>
      <c r="J48" s="88">
        <v>89.43</v>
      </c>
      <c r="K48" s="88">
        <v>8.19</v>
      </c>
      <c r="L48" s="88">
        <v>64.55</v>
      </c>
    </row>
    <row r="49" spans="1:12" x14ac:dyDescent="0.25">
      <c r="A49" s="94" t="s">
        <v>162</v>
      </c>
      <c r="B49" s="95">
        <v>1800075</v>
      </c>
      <c r="C49" s="96">
        <v>12.83</v>
      </c>
      <c r="D49" s="96">
        <v>34.65</v>
      </c>
      <c r="E49" s="96">
        <v>14.96</v>
      </c>
      <c r="F49" s="96">
        <v>11.87</v>
      </c>
      <c r="G49" s="96">
        <v>10.94</v>
      </c>
      <c r="H49" s="96">
        <v>12.19</v>
      </c>
      <c r="I49" s="96">
        <v>61.11</v>
      </c>
      <c r="J49" s="96">
        <v>92</v>
      </c>
      <c r="K49" s="96">
        <v>60.47</v>
      </c>
      <c r="L49" s="96">
        <v>80.569999999999993</v>
      </c>
    </row>
    <row r="50" spans="1:12" x14ac:dyDescent="0.25">
      <c r="A50" s="89" t="s">
        <v>161</v>
      </c>
      <c r="B50" s="97">
        <v>73380</v>
      </c>
      <c r="C50" s="90">
        <v>22.57</v>
      </c>
      <c r="D50" s="90">
        <v>28.11</v>
      </c>
      <c r="E50" s="90">
        <v>13.2</v>
      </c>
      <c r="F50" s="90">
        <v>12.31</v>
      </c>
      <c r="G50" s="90">
        <v>10.02</v>
      </c>
      <c r="H50" s="90">
        <v>10.83</v>
      </c>
      <c r="I50" s="90">
        <v>46.66</v>
      </c>
      <c r="J50" s="90">
        <v>91.16</v>
      </c>
      <c r="K50" s="90">
        <v>45.57</v>
      </c>
      <c r="L50" s="90">
        <v>74.22</v>
      </c>
    </row>
    <row r="51" spans="1:12" x14ac:dyDescent="0.25">
      <c r="A51" s="91" t="s">
        <v>164</v>
      </c>
      <c r="B51" s="92">
        <v>286780</v>
      </c>
      <c r="C51" s="93">
        <v>13.32</v>
      </c>
      <c r="D51" s="93">
        <v>31.96</v>
      </c>
      <c r="E51" s="93">
        <v>13.15</v>
      </c>
      <c r="F51" s="93">
        <v>10.31</v>
      </c>
      <c r="G51" s="93">
        <v>11.1</v>
      </c>
      <c r="H51" s="93">
        <v>17.12</v>
      </c>
      <c r="I51" s="93">
        <v>57.79</v>
      </c>
      <c r="J51" s="93">
        <v>90.08</v>
      </c>
      <c r="K51" s="93">
        <v>47.85</v>
      </c>
      <c r="L51" s="93">
        <v>79.569999999999993</v>
      </c>
    </row>
    <row r="52" spans="1:12" ht="24" x14ac:dyDescent="0.25">
      <c r="A52" s="91" t="s">
        <v>163</v>
      </c>
      <c r="B52" s="92">
        <v>109736</v>
      </c>
      <c r="C52" s="93">
        <v>15.01</v>
      </c>
      <c r="D52" s="93">
        <v>33.119999999999997</v>
      </c>
      <c r="E52" s="93">
        <v>15.72</v>
      </c>
      <c r="F52" s="93">
        <v>12.87</v>
      </c>
      <c r="G52" s="93">
        <v>10.56</v>
      </c>
      <c r="H52" s="93">
        <v>10.42</v>
      </c>
      <c r="I52" s="93">
        <v>55.2</v>
      </c>
      <c r="J52" s="93">
        <v>92.17</v>
      </c>
      <c r="K52" s="93">
        <v>48.2</v>
      </c>
      <c r="L52" s="93">
        <v>74.66</v>
      </c>
    </row>
    <row r="53" spans="1:12" x14ac:dyDescent="0.25">
      <c r="A53" t="s">
        <v>218</v>
      </c>
    </row>
  </sheetData>
  <mergeCells count="5">
    <mergeCell ref="A2:A4"/>
    <mergeCell ref="B2:H2"/>
    <mergeCell ref="I2:L2"/>
    <mergeCell ref="C3:H3"/>
    <mergeCell ref="I3:L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workbookViewId="0"/>
  </sheetViews>
  <sheetFormatPr defaultRowHeight="12.75" x14ac:dyDescent="0.2"/>
  <cols>
    <col min="1" max="1" width="27.42578125" style="36" customWidth="1"/>
    <col min="2" max="5" width="9.140625" style="9" customWidth="1"/>
    <col min="6" max="6" width="8" style="9" customWidth="1"/>
    <col min="7" max="7" width="7.28515625" style="9" customWidth="1"/>
    <col min="8" max="8" width="8.85546875" style="9" bestFit="1" customWidth="1"/>
    <col min="9" max="9" width="9.140625" style="9" customWidth="1"/>
    <col min="10" max="10" width="7.85546875" style="9" customWidth="1"/>
    <col min="11" max="11" width="7.42578125" style="9" customWidth="1"/>
    <col min="12" max="12" width="8.85546875" style="9" bestFit="1" customWidth="1"/>
    <col min="13" max="13" width="9" style="9" bestFit="1" customWidth="1"/>
    <col min="14" max="20" width="8.85546875" style="9" bestFit="1" customWidth="1"/>
    <col min="21" max="21" width="8" style="9" bestFit="1" customWidth="1"/>
    <col min="22" max="22" width="7.42578125" style="9" bestFit="1" customWidth="1"/>
    <col min="23" max="215" width="9.140625" style="9"/>
    <col min="216" max="216" width="15.28515625" style="9" customWidth="1"/>
    <col min="217" max="269" width="9.140625" style="9" customWidth="1"/>
    <col min="270" max="270" width="10.140625" style="9" customWidth="1"/>
    <col min="271" max="274" width="9.140625" style="9" customWidth="1"/>
    <col min="275" max="471" width="9.140625" style="9"/>
    <col min="472" max="472" width="15.28515625" style="9" customWidth="1"/>
    <col min="473" max="525" width="9.140625" style="9" customWidth="1"/>
    <col min="526" max="526" width="10.140625" style="9" customWidth="1"/>
    <col min="527" max="530" width="9.140625" style="9" customWidth="1"/>
    <col min="531" max="727" width="9.140625" style="9"/>
    <col min="728" max="728" width="15.28515625" style="9" customWidth="1"/>
    <col min="729" max="781" width="9.140625" style="9" customWidth="1"/>
    <col min="782" max="782" width="10.140625" style="9" customWidth="1"/>
    <col min="783" max="786" width="9.140625" style="9" customWidth="1"/>
    <col min="787" max="983" width="9.140625" style="9"/>
    <col min="984" max="984" width="15.28515625" style="9" customWidth="1"/>
    <col min="985" max="1037" width="9.140625" style="9" customWidth="1"/>
    <col min="1038" max="1038" width="10.140625" style="9" customWidth="1"/>
    <col min="1039" max="1042" width="9.140625" style="9" customWidth="1"/>
    <col min="1043" max="1239" width="9.140625" style="9"/>
    <col min="1240" max="1240" width="15.28515625" style="9" customWidth="1"/>
    <col min="1241" max="1293" width="9.140625" style="9" customWidth="1"/>
    <col min="1294" max="1294" width="10.140625" style="9" customWidth="1"/>
    <col min="1295" max="1298" width="9.140625" style="9" customWidth="1"/>
    <col min="1299" max="1495" width="9.140625" style="9"/>
    <col min="1496" max="1496" width="15.28515625" style="9" customWidth="1"/>
    <col min="1497" max="1549" width="9.140625" style="9" customWidth="1"/>
    <col min="1550" max="1550" width="10.140625" style="9" customWidth="1"/>
    <col min="1551" max="1554" width="9.140625" style="9" customWidth="1"/>
    <col min="1555" max="1751" width="9.140625" style="9"/>
    <col min="1752" max="1752" width="15.28515625" style="9" customWidth="1"/>
    <col min="1753" max="1805" width="9.140625" style="9" customWidth="1"/>
    <col min="1806" max="1806" width="10.140625" style="9" customWidth="1"/>
    <col min="1807" max="1810" width="9.140625" style="9" customWidth="1"/>
    <col min="1811" max="2007" width="9.140625" style="9"/>
    <col min="2008" max="2008" width="15.28515625" style="9" customWidth="1"/>
    <col min="2009" max="2061" width="9.140625" style="9" customWidth="1"/>
    <col min="2062" max="2062" width="10.140625" style="9" customWidth="1"/>
    <col min="2063" max="2066" width="9.140625" style="9" customWidth="1"/>
    <col min="2067" max="2263" width="9.140625" style="9"/>
    <col min="2264" max="2264" width="15.28515625" style="9" customWidth="1"/>
    <col min="2265" max="2317" width="9.140625" style="9" customWidth="1"/>
    <col min="2318" max="2318" width="10.140625" style="9" customWidth="1"/>
    <col min="2319" max="2322" width="9.140625" style="9" customWidth="1"/>
    <col min="2323" max="2519" width="9.140625" style="9"/>
    <col min="2520" max="2520" width="15.28515625" style="9" customWidth="1"/>
    <col min="2521" max="2573" width="9.140625" style="9" customWidth="1"/>
    <col min="2574" max="2574" width="10.140625" style="9" customWidth="1"/>
    <col min="2575" max="2578" width="9.140625" style="9" customWidth="1"/>
    <col min="2579" max="2775" width="9.140625" style="9"/>
    <col min="2776" max="2776" width="15.28515625" style="9" customWidth="1"/>
    <col min="2777" max="2829" width="9.140625" style="9" customWidth="1"/>
    <col min="2830" max="2830" width="10.140625" style="9" customWidth="1"/>
    <col min="2831" max="2834" width="9.140625" style="9" customWidth="1"/>
    <col min="2835" max="3031" width="9.140625" style="9"/>
    <col min="3032" max="3032" width="15.28515625" style="9" customWidth="1"/>
    <col min="3033" max="3085" width="9.140625" style="9" customWidth="1"/>
    <col min="3086" max="3086" width="10.140625" style="9" customWidth="1"/>
    <col min="3087" max="3090" width="9.140625" style="9" customWidth="1"/>
    <col min="3091" max="3287" width="9.140625" style="9"/>
    <col min="3288" max="3288" width="15.28515625" style="9" customWidth="1"/>
    <col min="3289" max="3341" width="9.140625" style="9" customWidth="1"/>
    <col min="3342" max="3342" width="10.140625" style="9" customWidth="1"/>
    <col min="3343" max="3346" width="9.140625" style="9" customWidth="1"/>
    <col min="3347" max="3543" width="9.140625" style="9"/>
    <col min="3544" max="3544" width="15.28515625" style="9" customWidth="1"/>
    <col min="3545" max="3597" width="9.140625" style="9" customWidth="1"/>
    <col min="3598" max="3598" width="10.140625" style="9" customWidth="1"/>
    <col min="3599" max="3602" width="9.140625" style="9" customWidth="1"/>
    <col min="3603" max="3799" width="9.140625" style="9"/>
    <col min="3800" max="3800" width="15.28515625" style="9" customWidth="1"/>
    <col min="3801" max="3853" width="9.140625" style="9" customWidth="1"/>
    <col min="3854" max="3854" width="10.140625" style="9" customWidth="1"/>
    <col min="3855" max="3858" width="9.140625" style="9" customWidth="1"/>
    <col min="3859" max="4055" width="9.140625" style="9"/>
    <col min="4056" max="4056" width="15.28515625" style="9" customWidth="1"/>
    <col min="4057" max="4109" width="9.140625" style="9" customWidth="1"/>
    <col min="4110" max="4110" width="10.140625" style="9" customWidth="1"/>
    <col min="4111" max="4114" width="9.140625" style="9" customWidth="1"/>
    <col min="4115" max="4311" width="9.140625" style="9"/>
    <col min="4312" max="4312" width="15.28515625" style="9" customWidth="1"/>
    <col min="4313" max="4365" width="9.140625" style="9" customWidth="1"/>
    <col min="4366" max="4366" width="10.140625" style="9" customWidth="1"/>
    <col min="4367" max="4370" width="9.140625" style="9" customWidth="1"/>
    <col min="4371" max="4567" width="9.140625" style="9"/>
    <col min="4568" max="4568" width="15.28515625" style="9" customWidth="1"/>
    <col min="4569" max="4621" width="9.140625" style="9" customWidth="1"/>
    <col min="4622" max="4622" width="10.140625" style="9" customWidth="1"/>
    <col min="4623" max="4626" width="9.140625" style="9" customWidth="1"/>
    <col min="4627" max="4823" width="9.140625" style="9"/>
    <col min="4824" max="4824" width="15.28515625" style="9" customWidth="1"/>
    <col min="4825" max="4877" width="9.140625" style="9" customWidth="1"/>
    <col min="4878" max="4878" width="10.140625" style="9" customWidth="1"/>
    <col min="4879" max="4882" width="9.140625" style="9" customWidth="1"/>
    <col min="4883" max="5079" width="9.140625" style="9"/>
    <col min="5080" max="5080" width="15.28515625" style="9" customWidth="1"/>
    <col min="5081" max="5133" width="9.140625" style="9" customWidth="1"/>
    <col min="5134" max="5134" width="10.140625" style="9" customWidth="1"/>
    <col min="5135" max="5138" width="9.140625" style="9" customWidth="1"/>
    <col min="5139" max="5335" width="9.140625" style="9"/>
    <col min="5336" max="5336" width="15.28515625" style="9" customWidth="1"/>
    <col min="5337" max="5389" width="9.140625" style="9" customWidth="1"/>
    <col min="5390" max="5390" width="10.140625" style="9" customWidth="1"/>
    <col min="5391" max="5394" width="9.140625" style="9" customWidth="1"/>
    <col min="5395" max="5591" width="9.140625" style="9"/>
    <col min="5592" max="5592" width="15.28515625" style="9" customWidth="1"/>
    <col min="5593" max="5645" width="9.140625" style="9" customWidth="1"/>
    <col min="5646" max="5646" width="10.140625" style="9" customWidth="1"/>
    <col min="5647" max="5650" width="9.140625" style="9" customWidth="1"/>
    <col min="5651" max="5847" width="9.140625" style="9"/>
    <col min="5848" max="5848" width="15.28515625" style="9" customWidth="1"/>
    <col min="5849" max="5901" width="9.140625" style="9" customWidth="1"/>
    <col min="5902" max="5902" width="10.140625" style="9" customWidth="1"/>
    <col min="5903" max="5906" width="9.140625" style="9" customWidth="1"/>
    <col min="5907" max="6103" width="9.140625" style="9"/>
    <col min="6104" max="6104" width="15.28515625" style="9" customWidth="1"/>
    <col min="6105" max="6157" width="9.140625" style="9" customWidth="1"/>
    <col min="6158" max="6158" width="10.140625" style="9" customWidth="1"/>
    <col min="6159" max="6162" width="9.140625" style="9" customWidth="1"/>
    <col min="6163" max="6359" width="9.140625" style="9"/>
    <col min="6360" max="6360" width="15.28515625" style="9" customWidth="1"/>
    <col min="6361" max="6413" width="9.140625" style="9" customWidth="1"/>
    <col min="6414" max="6414" width="10.140625" style="9" customWidth="1"/>
    <col min="6415" max="6418" width="9.140625" style="9" customWidth="1"/>
    <col min="6419" max="6615" width="9.140625" style="9"/>
    <col min="6616" max="6616" width="15.28515625" style="9" customWidth="1"/>
    <col min="6617" max="6669" width="9.140625" style="9" customWidth="1"/>
    <col min="6670" max="6670" width="10.140625" style="9" customWidth="1"/>
    <col min="6671" max="6674" width="9.140625" style="9" customWidth="1"/>
    <col min="6675" max="6871" width="9.140625" style="9"/>
    <col min="6872" max="6872" width="15.28515625" style="9" customWidth="1"/>
    <col min="6873" max="6925" width="9.140625" style="9" customWidth="1"/>
    <col min="6926" max="6926" width="10.140625" style="9" customWidth="1"/>
    <col min="6927" max="6930" width="9.140625" style="9" customWidth="1"/>
    <col min="6931" max="7127" width="9.140625" style="9"/>
    <col min="7128" max="7128" width="15.28515625" style="9" customWidth="1"/>
    <col min="7129" max="7181" width="9.140625" style="9" customWidth="1"/>
    <col min="7182" max="7182" width="10.140625" style="9" customWidth="1"/>
    <col min="7183" max="7186" width="9.140625" style="9" customWidth="1"/>
    <col min="7187" max="7383" width="9.140625" style="9"/>
    <col min="7384" max="7384" width="15.28515625" style="9" customWidth="1"/>
    <col min="7385" max="7437" width="9.140625" style="9" customWidth="1"/>
    <col min="7438" max="7438" width="10.140625" style="9" customWidth="1"/>
    <col min="7439" max="7442" width="9.140625" style="9" customWidth="1"/>
    <col min="7443" max="7639" width="9.140625" style="9"/>
    <col min="7640" max="7640" width="15.28515625" style="9" customWidth="1"/>
    <col min="7641" max="7693" width="9.140625" style="9" customWidth="1"/>
    <col min="7694" max="7694" width="10.140625" style="9" customWidth="1"/>
    <col min="7695" max="7698" width="9.140625" style="9" customWidth="1"/>
    <col min="7699" max="7895" width="9.140625" style="9"/>
    <col min="7896" max="7896" width="15.28515625" style="9" customWidth="1"/>
    <col min="7897" max="7949" width="9.140625" style="9" customWidth="1"/>
    <col min="7950" max="7950" width="10.140625" style="9" customWidth="1"/>
    <col min="7951" max="7954" width="9.140625" style="9" customWidth="1"/>
    <col min="7955" max="8151" width="9.140625" style="9"/>
    <col min="8152" max="8152" width="15.28515625" style="9" customWidth="1"/>
    <col min="8153" max="8205" width="9.140625" style="9" customWidth="1"/>
    <col min="8206" max="8206" width="10.140625" style="9" customWidth="1"/>
    <col min="8207" max="8210" width="9.140625" style="9" customWidth="1"/>
    <col min="8211" max="8407" width="9.140625" style="9"/>
    <col min="8408" max="8408" width="15.28515625" style="9" customWidth="1"/>
    <col min="8409" max="8461" width="9.140625" style="9" customWidth="1"/>
    <col min="8462" max="8462" width="10.140625" style="9" customWidth="1"/>
    <col min="8463" max="8466" width="9.140625" style="9" customWidth="1"/>
    <col min="8467" max="8663" width="9.140625" style="9"/>
    <col min="8664" max="8664" width="15.28515625" style="9" customWidth="1"/>
    <col min="8665" max="8717" width="9.140625" style="9" customWidth="1"/>
    <col min="8718" max="8718" width="10.140625" style="9" customWidth="1"/>
    <col min="8719" max="8722" width="9.140625" style="9" customWidth="1"/>
    <col min="8723" max="8919" width="9.140625" style="9"/>
    <col min="8920" max="8920" width="15.28515625" style="9" customWidth="1"/>
    <col min="8921" max="8973" width="9.140625" style="9" customWidth="1"/>
    <col min="8974" max="8974" width="10.140625" style="9" customWidth="1"/>
    <col min="8975" max="8978" width="9.140625" style="9" customWidth="1"/>
    <col min="8979" max="9175" width="9.140625" style="9"/>
    <col min="9176" max="9176" width="15.28515625" style="9" customWidth="1"/>
    <col min="9177" max="9229" width="9.140625" style="9" customWidth="1"/>
    <col min="9230" max="9230" width="10.140625" style="9" customWidth="1"/>
    <col min="9231" max="9234" width="9.140625" style="9" customWidth="1"/>
    <col min="9235" max="9431" width="9.140625" style="9"/>
    <col min="9432" max="9432" width="15.28515625" style="9" customWidth="1"/>
    <col min="9433" max="9485" width="9.140625" style="9" customWidth="1"/>
    <col min="9486" max="9486" width="10.140625" style="9" customWidth="1"/>
    <col min="9487" max="9490" width="9.140625" style="9" customWidth="1"/>
    <col min="9491" max="9687" width="9.140625" style="9"/>
    <col min="9688" max="9688" width="15.28515625" style="9" customWidth="1"/>
    <col min="9689" max="9741" width="9.140625" style="9" customWidth="1"/>
    <col min="9742" max="9742" width="10.140625" style="9" customWidth="1"/>
    <col min="9743" max="9746" width="9.140625" style="9" customWidth="1"/>
    <col min="9747" max="9943" width="9.140625" style="9"/>
    <col min="9944" max="9944" width="15.28515625" style="9" customWidth="1"/>
    <col min="9945" max="9997" width="9.140625" style="9" customWidth="1"/>
    <col min="9998" max="9998" width="10.140625" style="9" customWidth="1"/>
    <col min="9999" max="10002" width="9.140625" style="9" customWidth="1"/>
    <col min="10003" max="10199" width="9.140625" style="9"/>
    <col min="10200" max="10200" width="15.28515625" style="9" customWidth="1"/>
    <col min="10201" max="10253" width="9.140625" style="9" customWidth="1"/>
    <col min="10254" max="10254" width="10.140625" style="9" customWidth="1"/>
    <col min="10255" max="10258" width="9.140625" style="9" customWidth="1"/>
    <col min="10259" max="10455" width="9.140625" style="9"/>
    <col min="10456" max="10456" width="15.28515625" style="9" customWidth="1"/>
    <col min="10457" max="10509" width="9.140625" style="9" customWidth="1"/>
    <col min="10510" max="10510" width="10.140625" style="9" customWidth="1"/>
    <col min="10511" max="10514" width="9.140625" style="9" customWidth="1"/>
    <col min="10515" max="10711" width="9.140625" style="9"/>
    <col min="10712" max="10712" width="15.28515625" style="9" customWidth="1"/>
    <col min="10713" max="10765" width="9.140625" style="9" customWidth="1"/>
    <col min="10766" max="10766" width="10.140625" style="9" customWidth="1"/>
    <col min="10767" max="10770" width="9.140625" style="9" customWidth="1"/>
    <col min="10771" max="10967" width="9.140625" style="9"/>
    <col min="10968" max="10968" width="15.28515625" style="9" customWidth="1"/>
    <col min="10969" max="11021" width="9.140625" style="9" customWidth="1"/>
    <col min="11022" max="11022" width="10.140625" style="9" customWidth="1"/>
    <col min="11023" max="11026" width="9.140625" style="9" customWidth="1"/>
    <col min="11027" max="11223" width="9.140625" style="9"/>
    <col min="11224" max="11224" width="15.28515625" style="9" customWidth="1"/>
    <col min="11225" max="11277" width="9.140625" style="9" customWidth="1"/>
    <col min="11278" max="11278" width="10.140625" style="9" customWidth="1"/>
    <col min="11279" max="11282" width="9.140625" style="9" customWidth="1"/>
    <col min="11283" max="11479" width="9.140625" style="9"/>
    <col min="11480" max="11480" width="15.28515625" style="9" customWidth="1"/>
    <col min="11481" max="11533" width="9.140625" style="9" customWidth="1"/>
    <col min="11534" max="11534" width="10.140625" style="9" customWidth="1"/>
    <col min="11535" max="11538" width="9.140625" style="9" customWidth="1"/>
    <col min="11539" max="11735" width="9.140625" style="9"/>
    <col min="11736" max="11736" width="15.28515625" style="9" customWidth="1"/>
    <col min="11737" max="11789" width="9.140625" style="9" customWidth="1"/>
    <col min="11790" max="11790" width="10.140625" style="9" customWidth="1"/>
    <col min="11791" max="11794" width="9.140625" style="9" customWidth="1"/>
    <col min="11795" max="11991" width="9.140625" style="9"/>
    <col min="11992" max="11992" width="15.28515625" style="9" customWidth="1"/>
    <col min="11993" max="12045" width="9.140625" style="9" customWidth="1"/>
    <col min="12046" max="12046" width="10.140625" style="9" customWidth="1"/>
    <col min="12047" max="12050" width="9.140625" style="9" customWidth="1"/>
    <col min="12051" max="12247" width="9.140625" style="9"/>
    <col min="12248" max="12248" width="15.28515625" style="9" customWidth="1"/>
    <col min="12249" max="12301" width="9.140625" style="9" customWidth="1"/>
    <col min="12302" max="12302" width="10.140625" style="9" customWidth="1"/>
    <col min="12303" max="12306" width="9.140625" style="9" customWidth="1"/>
    <col min="12307" max="12503" width="9.140625" style="9"/>
    <col min="12504" max="12504" width="15.28515625" style="9" customWidth="1"/>
    <col min="12505" max="12557" width="9.140625" style="9" customWidth="1"/>
    <col min="12558" max="12558" width="10.140625" style="9" customWidth="1"/>
    <col min="12559" max="12562" width="9.140625" style="9" customWidth="1"/>
    <col min="12563" max="12759" width="9.140625" style="9"/>
    <col min="12760" max="12760" width="15.28515625" style="9" customWidth="1"/>
    <col min="12761" max="12813" width="9.140625" style="9" customWidth="1"/>
    <col min="12814" max="12814" width="10.140625" style="9" customWidth="1"/>
    <col min="12815" max="12818" width="9.140625" style="9" customWidth="1"/>
    <col min="12819" max="13015" width="9.140625" style="9"/>
    <col min="13016" max="13016" width="15.28515625" style="9" customWidth="1"/>
    <col min="13017" max="13069" width="9.140625" style="9" customWidth="1"/>
    <col min="13070" max="13070" width="10.140625" style="9" customWidth="1"/>
    <col min="13071" max="13074" width="9.140625" style="9" customWidth="1"/>
    <col min="13075" max="13271" width="9.140625" style="9"/>
    <col min="13272" max="13272" width="15.28515625" style="9" customWidth="1"/>
    <col min="13273" max="13325" width="9.140625" style="9" customWidth="1"/>
    <col min="13326" max="13326" width="10.140625" style="9" customWidth="1"/>
    <col min="13327" max="13330" width="9.140625" style="9" customWidth="1"/>
    <col min="13331" max="13527" width="9.140625" style="9"/>
    <col min="13528" max="13528" width="15.28515625" style="9" customWidth="1"/>
    <col min="13529" max="13581" width="9.140625" style="9" customWidth="1"/>
    <col min="13582" max="13582" width="10.140625" style="9" customWidth="1"/>
    <col min="13583" max="13586" width="9.140625" style="9" customWidth="1"/>
    <col min="13587" max="13783" width="9.140625" style="9"/>
    <col min="13784" max="13784" width="15.28515625" style="9" customWidth="1"/>
    <col min="13785" max="13837" width="9.140625" style="9" customWidth="1"/>
    <col min="13838" max="13838" width="10.140625" style="9" customWidth="1"/>
    <col min="13839" max="13842" width="9.140625" style="9" customWidth="1"/>
    <col min="13843" max="14039" width="9.140625" style="9"/>
    <col min="14040" max="14040" width="15.28515625" style="9" customWidth="1"/>
    <col min="14041" max="14093" width="9.140625" style="9" customWidth="1"/>
    <col min="14094" max="14094" width="10.140625" style="9" customWidth="1"/>
    <col min="14095" max="14098" width="9.140625" style="9" customWidth="1"/>
    <col min="14099" max="14295" width="9.140625" style="9"/>
    <col min="14296" max="14296" width="15.28515625" style="9" customWidth="1"/>
    <col min="14297" max="14349" width="9.140625" style="9" customWidth="1"/>
    <col min="14350" max="14350" width="10.140625" style="9" customWidth="1"/>
    <col min="14351" max="14354" width="9.140625" style="9" customWidth="1"/>
    <col min="14355" max="14551" width="9.140625" style="9"/>
    <col min="14552" max="14552" width="15.28515625" style="9" customWidth="1"/>
    <col min="14553" max="14605" width="9.140625" style="9" customWidth="1"/>
    <col min="14606" max="14606" width="10.140625" style="9" customWidth="1"/>
    <col min="14607" max="14610" width="9.140625" style="9" customWidth="1"/>
    <col min="14611" max="14807" width="9.140625" style="9"/>
    <col min="14808" max="14808" width="15.28515625" style="9" customWidth="1"/>
    <col min="14809" max="14861" width="9.140625" style="9" customWidth="1"/>
    <col min="14862" max="14862" width="10.140625" style="9" customWidth="1"/>
    <col min="14863" max="14866" width="9.140625" style="9" customWidth="1"/>
    <col min="14867" max="15063" width="9.140625" style="9"/>
    <col min="15064" max="15064" width="15.28515625" style="9" customWidth="1"/>
    <col min="15065" max="15117" width="9.140625" style="9" customWidth="1"/>
    <col min="15118" max="15118" width="10.140625" style="9" customWidth="1"/>
    <col min="15119" max="15122" width="9.140625" style="9" customWidth="1"/>
    <col min="15123" max="15319" width="9.140625" style="9"/>
    <col min="15320" max="15320" width="15.28515625" style="9" customWidth="1"/>
    <col min="15321" max="15373" width="9.140625" style="9" customWidth="1"/>
    <col min="15374" max="15374" width="10.140625" style="9" customWidth="1"/>
    <col min="15375" max="15378" width="9.140625" style="9" customWidth="1"/>
    <col min="15379" max="15575" width="9.140625" style="9"/>
    <col min="15576" max="15576" width="15.28515625" style="9" customWidth="1"/>
    <col min="15577" max="15629" width="9.140625" style="9" customWidth="1"/>
    <col min="15630" max="15630" width="10.140625" style="9" customWidth="1"/>
    <col min="15631" max="15634" width="9.140625" style="9" customWidth="1"/>
    <col min="15635" max="15831" width="9.140625" style="9"/>
    <col min="15832" max="15832" width="15.28515625" style="9" customWidth="1"/>
    <col min="15833" max="15885" width="9.140625" style="9" customWidth="1"/>
    <col min="15886" max="15886" width="10.140625" style="9" customWidth="1"/>
    <col min="15887" max="15890" width="9.140625" style="9" customWidth="1"/>
    <col min="15891" max="16087" width="9.140625" style="9"/>
    <col min="16088" max="16088" width="15.28515625" style="9" customWidth="1"/>
    <col min="16089" max="16141" width="9.140625" style="9" customWidth="1"/>
    <col min="16142" max="16142" width="10.140625" style="9" customWidth="1"/>
    <col min="16143" max="16146" width="9.140625" style="9" customWidth="1"/>
    <col min="16147" max="16384" width="9.140625" style="9"/>
  </cols>
  <sheetData>
    <row r="1" spans="1:22" ht="15" x14ac:dyDescent="0.25">
      <c r="A1" s="53" t="s">
        <v>452</v>
      </c>
    </row>
    <row r="2" spans="1:22" ht="15.75" customHeight="1" x14ac:dyDescent="0.2">
      <c r="A2" s="118" t="s">
        <v>70</v>
      </c>
      <c r="B2" s="127" t="s">
        <v>211</v>
      </c>
      <c r="C2" s="127"/>
      <c r="D2" s="127"/>
      <c r="E2" s="127" t="s">
        <v>171</v>
      </c>
      <c r="F2" s="127"/>
      <c r="G2" s="127"/>
      <c r="H2" s="127"/>
      <c r="I2" s="127"/>
      <c r="J2" s="127"/>
      <c r="K2" s="127"/>
      <c r="L2" s="127"/>
      <c r="M2" s="127"/>
      <c r="N2" s="127" t="s">
        <v>172</v>
      </c>
      <c r="O2" s="111"/>
      <c r="P2" s="111"/>
      <c r="Q2" s="127" t="s">
        <v>173</v>
      </c>
      <c r="R2" s="111"/>
      <c r="S2" s="111"/>
      <c r="T2" s="111"/>
      <c r="U2" s="111"/>
      <c r="V2" s="111"/>
    </row>
    <row r="3" spans="1:22" ht="15.75" customHeight="1" x14ac:dyDescent="0.2">
      <c r="A3" s="118"/>
      <c r="B3" s="127" t="s">
        <v>137</v>
      </c>
      <c r="C3" s="127" t="s">
        <v>138</v>
      </c>
      <c r="D3" s="111"/>
      <c r="E3" s="127" t="s">
        <v>137</v>
      </c>
      <c r="F3" s="127" t="s">
        <v>212</v>
      </c>
      <c r="G3" s="111"/>
      <c r="H3" s="111"/>
      <c r="I3" s="111"/>
      <c r="J3" s="127" t="s">
        <v>213</v>
      </c>
      <c r="K3" s="111"/>
      <c r="L3" s="111"/>
      <c r="M3" s="111"/>
      <c r="N3" s="127" t="s">
        <v>137</v>
      </c>
      <c r="O3" s="127" t="s">
        <v>138</v>
      </c>
      <c r="P3" s="111"/>
      <c r="Q3" s="127" t="s">
        <v>137</v>
      </c>
      <c r="R3" s="127" t="s">
        <v>138</v>
      </c>
      <c r="S3" s="111"/>
      <c r="T3" s="111"/>
      <c r="U3" s="111"/>
      <c r="V3" s="111"/>
    </row>
    <row r="4" spans="1:22" ht="38.25" x14ac:dyDescent="0.2">
      <c r="A4" s="118"/>
      <c r="B4" s="111"/>
      <c r="C4" s="38" t="s">
        <v>179</v>
      </c>
      <c r="D4" s="38" t="s">
        <v>180</v>
      </c>
      <c r="E4" s="111"/>
      <c r="F4" s="38" t="s">
        <v>181</v>
      </c>
      <c r="G4" s="38" t="s">
        <v>139</v>
      </c>
      <c r="H4" s="38" t="s">
        <v>182</v>
      </c>
      <c r="I4" s="38" t="s">
        <v>141</v>
      </c>
      <c r="J4" s="38" t="s">
        <v>181</v>
      </c>
      <c r="K4" s="38" t="s">
        <v>139</v>
      </c>
      <c r="L4" s="38" t="s">
        <v>182</v>
      </c>
      <c r="M4" s="38" t="s">
        <v>141</v>
      </c>
      <c r="N4" s="111"/>
      <c r="O4" s="38" t="s">
        <v>179</v>
      </c>
      <c r="P4" s="38" t="s">
        <v>180</v>
      </c>
      <c r="Q4" s="111"/>
      <c r="R4" s="38" t="s">
        <v>183</v>
      </c>
      <c r="S4" s="38" t="s">
        <v>184</v>
      </c>
      <c r="T4" s="38" t="s">
        <v>150</v>
      </c>
      <c r="U4" s="38" t="s">
        <v>185</v>
      </c>
      <c r="V4" s="38" t="s">
        <v>186</v>
      </c>
    </row>
    <row r="5" spans="1:22" x14ac:dyDescent="0.2">
      <c r="A5" s="32" t="s">
        <v>18</v>
      </c>
      <c r="B5" s="33">
        <v>52</v>
      </c>
      <c r="C5" s="33">
        <v>52</v>
      </c>
      <c r="D5" s="34">
        <v>0</v>
      </c>
      <c r="E5" s="33">
        <v>16</v>
      </c>
      <c r="F5" s="33">
        <v>1</v>
      </c>
      <c r="G5" s="33">
        <v>9</v>
      </c>
      <c r="H5" s="33">
        <v>1</v>
      </c>
      <c r="I5" s="33">
        <v>1</v>
      </c>
      <c r="J5" s="35">
        <f>F5/$E5*100</f>
        <v>6.25</v>
      </c>
      <c r="K5" s="35">
        <f t="shared" ref="K5:M20" si="0">G5/$E5*100</f>
        <v>56.25</v>
      </c>
      <c r="L5" s="35">
        <f t="shared" si="0"/>
        <v>6.25</v>
      </c>
      <c r="M5" s="35">
        <f t="shared" si="0"/>
        <v>6.25</v>
      </c>
      <c r="N5" s="33">
        <v>36</v>
      </c>
      <c r="O5" s="33">
        <v>36</v>
      </c>
      <c r="P5" s="34">
        <v>0</v>
      </c>
      <c r="Q5" s="33">
        <v>36</v>
      </c>
      <c r="R5" s="33">
        <v>2</v>
      </c>
      <c r="S5" s="33">
        <v>19</v>
      </c>
      <c r="T5" s="33">
        <v>1</v>
      </c>
      <c r="U5" s="33">
        <v>6</v>
      </c>
      <c r="V5" s="33">
        <v>6</v>
      </c>
    </row>
    <row r="6" spans="1:22" x14ac:dyDescent="0.2">
      <c r="A6" s="32" t="s">
        <v>19</v>
      </c>
      <c r="B6" s="33">
        <v>245</v>
      </c>
      <c r="C6" s="33">
        <v>235</v>
      </c>
      <c r="D6" s="33">
        <v>6</v>
      </c>
      <c r="E6" s="33">
        <v>83</v>
      </c>
      <c r="F6" s="33">
        <v>1</v>
      </c>
      <c r="G6" s="33">
        <v>60</v>
      </c>
      <c r="H6" s="34">
        <v>0</v>
      </c>
      <c r="I6" s="33">
        <v>4</v>
      </c>
      <c r="J6" s="35">
        <f t="shared" ref="J6:J52" si="1">F6/$E6*100</f>
        <v>1.2048192771084338</v>
      </c>
      <c r="K6" s="35">
        <f t="shared" si="0"/>
        <v>72.289156626506028</v>
      </c>
      <c r="L6" s="35">
        <f t="shared" si="0"/>
        <v>0</v>
      </c>
      <c r="M6" s="35">
        <f t="shared" si="0"/>
        <v>4.8192771084337354</v>
      </c>
      <c r="N6" s="33">
        <v>162</v>
      </c>
      <c r="O6" s="33">
        <v>154</v>
      </c>
      <c r="P6" s="33">
        <v>4</v>
      </c>
      <c r="Q6" s="33">
        <v>162</v>
      </c>
      <c r="R6" s="33">
        <v>3</v>
      </c>
      <c r="S6" s="33">
        <v>65</v>
      </c>
      <c r="T6" s="33">
        <v>3</v>
      </c>
      <c r="U6" s="33">
        <v>30</v>
      </c>
      <c r="V6" s="33">
        <v>41</v>
      </c>
    </row>
    <row r="7" spans="1:22" x14ac:dyDescent="0.2">
      <c r="A7" s="32" t="s">
        <v>20</v>
      </c>
      <c r="B7" s="33">
        <v>159</v>
      </c>
      <c r="C7" s="33">
        <v>149</v>
      </c>
      <c r="D7" s="33">
        <v>4</v>
      </c>
      <c r="E7" s="33">
        <v>72</v>
      </c>
      <c r="F7" s="34">
        <v>0</v>
      </c>
      <c r="G7" s="33">
        <v>58</v>
      </c>
      <c r="H7" s="33">
        <v>1</v>
      </c>
      <c r="I7" s="33">
        <v>2</v>
      </c>
      <c r="J7" s="35">
        <f t="shared" si="1"/>
        <v>0</v>
      </c>
      <c r="K7" s="35">
        <f t="shared" si="0"/>
        <v>80.555555555555557</v>
      </c>
      <c r="L7" s="35">
        <f t="shared" si="0"/>
        <v>1.3888888888888888</v>
      </c>
      <c r="M7" s="35">
        <f t="shared" si="0"/>
        <v>2.7777777777777777</v>
      </c>
      <c r="N7" s="33">
        <v>87</v>
      </c>
      <c r="O7" s="33">
        <v>78</v>
      </c>
      <c r="P7" s="33">
        <v>4</v>
      </c>
      <c r="Q7" s="33">
        <v>87</v>
      </c>
      <c r="R7" s="34">
        <v>0</v>
      </c>
      <c r="S7" s="33">
        <v>41</v>
      </c>
      <c r="T7" s="33">
        <v>2</v>
      </c>
      <c r="U7" s="33">
        <v>10</v>
      </c>
      <c r="V7" s="33">
        <v>20</v>
      </c>
    </row>
    <row r="8" spans="1:22" x14ac:dyDescent="0.2">
      <c r="A8" s="32" t="s">
        <v>21</v>
      </c>
      <c r="B8" s="33">
        <v>185</v>
      </c>
      <c r="C8" s="33">
        <v>157</v>
      </c>
      <c r="D8" s="33">
        <v>27</v>
      </c>
      <c r="E8" s="33">
        <v>41</v>
      </c>
      <c r="F8" s="33">
        <v>1</v>
      </c>
      <c r="G8" s="33">
        <v>15</v>
      </c>
      <c r="H8" s="33">
        <v>1</v>
      </c>
      <c r="I8" s="33">
        <v>2</v>
      </c>
      <c r="J8" s="35">
        <f t="shared" si="1"/>
        <v>2.4390243902439024</v>
      </c>
      <c r="K8" s="35">
        <f t="shared" si="0"/>
        <v>36.585365853658537</v>
      </c>
      <c r="L8" s="35">
        <f t="shared" si="0"/>
        <v>2.4390243902439024</v>
      </c>
      <c r="M8" s="35">
        <f t="shared" si="0"/>
        <v>4.8780487804878048</v>
      </c>
      <c r="N8" s="33">
        <v>144</v>
      </c>
      <c r="O8" s="33">
        <v>118</v>
      </c>
      <c r="P8" s="33">
        <v>25</v>
      </c>
      <c r="Q8" s="33">
        <v>144</v>
      </c>
      <c r="R8" s="34">
        <v>0</v>
      </c>
      <c r="S8" s="33">
        <v>8</v>
      </c>
      <c r="T8" s="33">
        <v>95</v>
      </c>
      <c r="U8" s="33">
        <v>18</v>
      </c>
      <c r="V8" s="33">
        <v>15</v>
      </c>
    </row>
    <row r="9" spans="1:22" x14ac:dyDescent="0.2">
      <c r="A9" s="32" t="s">
        <v>22</v>
      </c>
      <c r="B9" s="33">
        <v>132</v>
      </c>
      <c r="C9" s="33">
        <v>131</v>
      </c>
      <c r="D9" s="34">
        <v>0</v>
      </c>
      <c r="E9" s="33">
        <v>46</v>
      </c>
      <c r="F9" s="34">
        <v>0</v>
      </c>
      <c r="G9" s="33">
        <v>29</v>
      </c>
      <c r="H9" s="34">
        <v>0</v>
      </c>
      <c r="I9" s="33">
        <v>3</v>
      </c>
      <c r="J9" s="35">
        <f t="shared" si="1"/>
        <v>0</v>
      </c>
      <c r="K9" s="35">
        <f t="shared" si="0"/>
        <v>63.04347826086957</v>
      </c>
      <c r="L9" s="35">
        <f t="shared" si="0"/>
        <v>0</v>
      </c>
      <c r="M9" s="35">
        <f t="shared" si="0"/>
        <v>6.5217391304347823</v>
      </c>
      <c r="N9" s="33">
        <v>86</v>
      </c>
      <c r="O9" s="33">
        <v>85</v>
      </c>
      <c r="P9" s="34">
        <v>0</v>
      </c>
      <c r="Q9" s="33">
        <v>86</v>
      </c>
      <c r="R9" s="33">
        <v>2</v>
      </c>
      <c r="S9" s="33">
        <v>36</v>
      </c>
      <c r="T9" s="34">
        <v>0</v>
      </c>
      <c r="U9" s="33">
        <v>12</v>
      </c>
      <c r="V9" s="33">
        <v>23</v>
      </c>
    </row>
    <row r="10" spans="1:22" x14ac:dyDescent="0.2">
      <c r="A10" s="32" t="s">
        <v>23</v>
      </c>
      <c r="B10" s="33">
        <v>1192</v>
      </c>
      <c r="C10" s="33">
        <v>987</v>
      </c>
      <c r="D10" s="33">
        <v>148</v>
      </c>
      <c r="E10" s="33">
        <v>244</v>
      </c>
      <c r="F10" s="33">
        <v>7</v>
      </c>
      <c r="G10" s="33">
        <v>109</v>
      </c>
      <c r="H10" s="33">
        <v>16</v>
      </c>
      <c r="I10" s="33">
        <v>17</v>
      </c>
      <c r="J10" s="35">
        <f t="shared" si="1"/>
        <v>2.8688524590163933</v>
      </c>
      <c r="K10" s="35">
        <f t="shared" si="0"/>
        <v>44.672131147540981</v>
      </c>
      <c r="L10" s="35">
        <f t="shared" si="0"/>
        <v>6.557377049180328</v>
      </c>
      <c r="M10" s="35">
        <f t="shared" si="0"/>
        <v>6.9672131147540979</v>
      </c>
      <c r="N10" s="33">
        <v>948</v>
      </c>
      <c r="O10" s="33">
        <v>765</v>
      </c>
      <c r="P10" s="33">
        <v>138</v>
      </c>
      <c r="Q10" s="33">
        <v>948</v>
      </c>
      <c r="R10" s="33">
        <v>8</v>
      </c>
      <c r="S10" s="33">
        <v>256</v>
      </c>
      <c r="T10" s="33">
        <v>296</v>
      </c>
      <c r="U10" s="33">
        <v>174</v>
      </c>
      <c r="V10" s="33">
        <v>108</v>
      </c>
    </row>
    <row r="11" spans="1:22" x14ac:dyDescent="0.2">
      <c r="A11" s="32" t="s">
        <v>24</v>
      </c>
      <c r="B11" s="33">
        <v>105</v>
      </c>
      <c r="C11" s="33">
        <v>97</v>
      </c>
      <c r="D11" s="33">
        <v>6</v>
      </c>
      <c r="E11" s="33">
        <v>27</v>
      </c>
      <c r="F11" s="33">
        <v>1</v>
      </c>
      <c r="G11" s="33">
        <v>10</v>
      </c>
      <c r="H11" s="33">
        <v>3</v>
      </c>
      <c r="I11" s="33">
        <v>2</v>
      </c>
      <c r="J11" s="35">
        <f t="shared" si="1"/>
        <v>3.7037037037037033</v>
      </c>
      <c r="K11" s="35">
        <f t="shared" si="0"/>
        <v>37.037037037037038</v>
      </c>
      <c r="L11" s="35">
        <f t="shared" si="0"/>
        <v>11.111111111111111</v>
      </c>
      <c r="M11" s="35">
        <f t="shared" si="0"/>
        <v>7.4074074074074066</v>
      </c>
      <c r="N11" s="33">
        <v>78</v>
      </c>
      <c r="O11" s="33">
        <v>71</v>
      </c>
      <c r="P11" s="33">
        <v>5</v>
      </c>
      <c r="Q11" s="33">
        <v>78</v>
      </c>
      <c r="R11" s="33">
        <v>1</v>
      </c>
      <c r="S11" s="33">
        <v>36</v>
      </c>
      <c r="T11" s="33">
        <v>1</v>
      </c>
      <c r="U11" s="33">
        <v>8</v>
      </c>
      <c r="V11" s="33">
        <v>23</v>
      </c>
    </row>
    <row r="12" spans="1:22" x14ac:dyDescent="0.2">
      <c r="A12" s="32" t="s">
        <v>25</v>
      </c>
      <c r="B12" s="33">
        <v>395</v>
      </c>
      <c r="C12" s="33">
        <v>375</v>
      </c>
      <c r="D12" s="33">
        <v>12</v>
      </c>
      <c r="E12" s="33">
        <v>170</v>
      </c>
      <c r="F12" s="34">
        <v>0</v>
      </c>
      <c r="G12" s="33">
        <v>116</v>
      </c>
      <c r="H12" s="33">
        <v>3</v>
      </c>
      <c r="I12" s="33">
        <v>3</v>
      </c>
      <c r="J12" s="35">
        <f t="shared" si="1"/>
        <v>0</v>
      </c>
      <c r="K12" s="35">
        <f t="shared" si="0"/>
        <v>68.235294117647058</v>
      </c>
      <c r="L12" s="35">
        <f t="shared" si="0"/>
        <v>1.7647058823529411</v>
      </c>
      <c r="M12" s="35">
        <f t="shared" si="0"/>
        <v>1.7647058823529411</v>
      </c>
      <c r="N12" s="33">
        <v>225</v>
      </c>
      <c r="O12" s="33">
        <v>217</v>
      </c>
      <c r="P12" s="33">
        <v>3</v>
      </c>
      <c r="Q12" s="33">
        <v>225</v>
      </c>
      <c r="R12" s="33">
        <v>2</v>
      </c>
      <c r="S12" s="33">
        <v>69</v>
      </c>
      <c r="T12" s="33">
        <v>62</v>
      </c>
      <c r="U12" s="33">
        <v>15</v>
      </c>
      <c r="V12" s="33">
        <v>53</v>
      </c>
    </row>
    <row r="13" spans="1:22" x14ac:dyDescent="0.2">
      <c r="A13" s="32" t="s">
        <v>26</v>
      </c>
      <c r="B13" s="33">
        <v>265</v>
      </c>
      <c r="C13" s="33">
        <v>246</v>
      </c>
      <c r="D13" s="33">
        <v>18</v>
      </c>
      <c r="E13" s="33">
        <v>109</v>
      </c>
      <c r="F13" s="33">
        <v>1</v>
      </c>
      <c r="G13" s="33">
        <v>82</v>
      </c>
      <c r="H13" s="33">
        <v>2</v>
      </c>
      <c r="I13" s="33">
        <v>4</v>
      </c>
      <c r="J13" s="35">
        <f t="shared" si="1"/>
        <v>0.91743119266055051</v>
      </c>
      <c r="K13" s="35">
        <f t="shared" si="0"/>
        <v>75.22935779816514</v>
      </c>
      <c r="L13" s="35">
        <f t="shared" si="0"/>
        <v>1.834862385321101</v>
      </c>
      <c r="M13" s="35">
        <f t="shared" si="0"/>
        <v>3.669724770642202</v>
      </c>
      <c r="N13" s="33">
        <v>156</v>
      </c>
      <c r="O13" s="33">
        <v>140</v>
      </c>
      <c r="P13" s="33">
        <v>15</v>
      </c>
      <c r="Q13" s="33">
        <v>156</v>
      </c>
      <c r="R13" s="34">
        <v>0</v>
      </c>
      <c r="S13" s="33">
        <v>79</v>
      </c>
      <c r="T13" s="33">
        <v>4</v>
      </c>
      <c r="U13" s="33">
        <v>16</v>
      </c>
      <c r="V13" s="33">
        <v>49</v>
      </c>
    </row>
    <row r="14" spans="1:22" x14ac:dyDescent="0.2">
      <c r="A14" s="32" t="s">
        <v>27</v>
      </c>
      <c r="B14" s="33">
        <v>193</v>
      </c>
      <c r="C14" s="33">
        <v>167</v>
      </c>
      <c r="D14" s="33">
        <v>26</v>
      </c>
      <c r="E14" s="33">
        <v>41</v>
      </c>
      <c r="F14" s="33">
        <v>3</v>
      </c>
      <c r="G14" s="33">
        <v>19</v>
      </c>
      <c r="H14" s="33">
        <v>6</v>
      </c>
      <c r="I14" s="33">
        <v>1</v>
      </c>
      <c r="J14" s="35">
        <f t="shared" si="1"/>
        <v>7.3170731707317067</v>
      </c>
      <c r="K14" s="35">
        <f t="shared" si="0"/>
        <v>46.341463414634148</v>
      </c>
      <c r="L14" s="35">
        <f t="shared" si="0"/>
        <v>14.634146341463413</v>
      </c>
      <c r="M14" s="35">
        <f t="shared" si="0"/>
        <v>2.4390243902439024</v>
      </c>
      <c r="N14" s="33">
        <v>152</v>
      </c>
      <c r="O14" s="33">
        <v>129</v>
      </c>
      <c r="P14" s="33">
        <v>23</v>
      </c>
      <c r="Q14" s="33">
        <v>152</v>
      </c>
      <c r="R14" s="33">
        <v>2</v>
      </c>
      <c r="S14" s="33">
        <v>94</v>
      </c>
      <c r="T14" s="33">
        <v>1</v>
      </c>
      <c r="U14" s="33">
        <v>23</v>
      </c>
      <c r="V14" s="33">
        <v>27</v>
      </c>
    </row>
    <row r="15" spans="1:22" x14ac:dyDescent="0.2">
      <c r="A15" s="32" t="s">
        <v>28</v>
      </c>
      <c r="B15" s="33">
        <v>107</v>
      </c>
      <c r="C15" s="33">
        <v>102</v>
      </c>
      <c r="D15" s="33">
        <v>4</v>
      </c>
      <c r="E15" s="33">
        <v>37</v>
      </c>
      <c r="F15" s="34">
        <v>0</v>
      </c>
      <c r="G15" s="33">
        <v>27</v>
      </c>
      <c r="H15" s="34">
        <v>0</v>
      </c>
      <c r="I15" s="33">
        <v>1</v>
      </c>
      <c r="J15" s="35">
        <f t="shared" si="1"/>
        <v>0</v>
      </c>
      <c r="K15" s="35">
        <f t="shared" si="0"/>
        <v>72.972972972972968</v>
      </c>
      <c r="L15" s="35">
        <f t="shared" si="0"/>
        <v>0</v>
      </c>
      <c r="M15" s="35">
        <f t="shared" si="0"/>
        <v>2.7027027027027026</v>
      </c>
      <c r="N15" s="33">
        <v>70</v>
      </c>
      <c r="O15" s="33">
        <v>65</v>
      </c>
      <c r="P15" s="33">
        <v>4</v>
      </c>
      <c r="Q15" s="33">
        <v>70</v>
      </c>
      <c r="R15" s="34">
        <v>0</v>
      </c>
      <c r="S15" s="33">
        <v>29</v>
      </c>
      <c r="T15" s="33">
        <v>1</v>
      </c>
      <c r="U15" s="33">
        <v>8</v>
      </c>
      <c r="V15" s="33">
        <v>28</v>
      </c>
    </row>
    <row r="16" spans="1:22" x14ac:dyDescent="0.2">
      <c r="A16" s="32" t="s">
        <v>29</v>
      </c>
      <c r="B16" s="33">
        <v>389</v>
      </c>
      <c r="C16" s="33">
        <v>319</v>
      </c>
      <c r="D16" s="33">
        <v>66</v>
      </c>
      <c r="E16" s="33">
        <v>96</v>
      </c>
      <c r="F16" s="33">
        <v>5</v>
      </c>
      <c r="G16" s="33">
        <v>56</v>
      </c>
      <c r="H16" s="33">
        <v>3</v>
      </c>
      <c r="I16" s="33">
        <v>6</v>
      </c>
      <c r="J16" s="35">
        <f t="shared" si="1"/>
        <v>5.2083333333333339</v>
      </c>
      <c r="K16" s="35">
        <f t="shared" si="0"/>
        <v>58.333333333333336</v>
      </c>
      <c r="L16" s="35">
        <f t="shared" si="0"/>
        <v>3.125</v>
      </c>
      <c r="M16" s="35">
        <f t="shared" si="0"/>
        <v>6.25</v>
      </c>
      <c r="N16" s="33">
        <v>293</v>
      </c>
      <c r="O16" s="33">
        <v>229</v>
      </c>
      <c r="P16" s="33">
        <v>60</v>
      </c>
      <c r="Q16" s="33">
        <v>293</v>
      </c>
      <c r="R16" s="33">
        <v>5</v>
      </c>
      <c r="S16" s="33">
        <v>77</v>
      </c>
      <c r="T16" s="33">
        <v>70</v>
      </c>
      <c r="U16" s="33">
        <v>53</v>
      </c>
      <c r="V16" s="33">
        <v>54</v>
      </c>
    </row>
    <row r="17" spans="1:22" x14ac:dyDescent="0.2">
      <c r="A17" s="32" t="s">
        <v>114</v>
      </c>
      <c r="B17" s="33">
        <v>370</v>
      </c>
      <c r="C17" s="33">
        <v>329</v>
      </c>
      <c r="D17" s="33">
        <v>31</v>
      </c>
      <c r="E17" s="33">
        <v>68</v>
      </c>
      <c r="F17" s="34">
        <v>0</v>
      </c>
      <c r="G17" s="33">
        <v>23</v>
      </c>
      <c r="H17" s="33">
        <v>3</v>
      </c>
      <c r="I17" s="33">
        <v>7</v>
      </c>
      <c r="J17" s="35">
        <f t="shared" si="1"/>
        <v>0</v>
      </c>
      <c r="K17" s="35">
        <f t="shared" si="0"/>
        <v>33.82352941176471</v>
      </c>
      <c r="L17" s="35">
        <f t="shared" si="0"/>
        <v>4.4117647058823533</v>
      </c>
      <c r="M17" s="35">
        <f t="shared" si="0"/>
        <v>10.294117647058822</v>
      </c>
      <c r="N17" s="33">
        <v>302</v>
      </c>
      <c r="O17" s="33">
        <v>270</v>
      </c>
      <c r="P17" s="33">
        <v>25</v>
      </c>
      <c r="Q17" s="33">
        <v>302</v>
      </c>
      <c r="R17" s="33">
        <v>6</v>
      </c>
      <c r="S17" s="33">
        <v>31</v>
      </c>
      <c r="T17" s="33">
        <v>153</v>
      </c>
      <c r="U17" s="33">
        <v>32</v>
      </c>
      <c r="V17" s="33">
        <v>50</v>
      </c>
    </row>
    <row r="18" spans="1:22" x14ac:dyDescent="0.2">
      <c r="A18" s="32" t="s">
        <v>30</v>
      </c>
      <c r="B18" s="33">
        <v>855</v>
      </c>
      <c r="C18" s="33">
        <v>705</v>
      </c>
      <c r="D18" s="33">
        <v>121</v>
      </c>
      <c r="E18" s="33">
        <v>176</v>
      </c>
      <c r="F18" s="33">
        <v>13</v>
      </c>
      <c r="G18" s="33">
        <v>93</v>
      </c>
      <c r="H18" s="33">
        <v>8</v>
      </c>
      <c r="I18" s="33">
        <v>9</v>
      </c>
      <c r="J18" s="35">
        <f t="shared" si="1"/>
        <v>7.3863636363636367</v>
      </c>
      <c r="K18" s="35">
        <f t="shared" si="0"/>
        <v>52.840909090909093</v>
      </c>
      <c r="L18" s="35">
        <f t="shared" si="0"/>
        <v>4.5454545454545459</v>
      </c>
      <c r="M18" s="35">
        <f t="shared" si="0"/>
        <v>5.1136363636363642</v>
      </c>
      <c r="N18" s="33">
        <v>679</v>
      </c>
      <c r="O18" s="33">
        <v>546</v>
      </c>
      <c r="P18" s="33">
        <v>106</v>
      </c>
      <c r="Q18" s="33">
        <v>679</v>
      </c>
      <c r="R18" s="33">
        <v>60</v>
      </c>
      <c r="S18" s="33">
        <v>125</v>
      </c>
      <c r="T18" s="33">
        <v>270</v>
      </c>
      <c r="U18" s="33">
        <v>62</v>
      </c>
      <c r="V18" s="33">
        <v>83</v>
      </c>
    </row>
    <row r="19" spans="1:22" x14ac:dyDescent="0.2">
      <c r="A19" s="32" t="s">
        <v>31</v>
      </c>
      <c r="B19" s="33">
        <v>43</v>
      </c>
      <c r="C19" s="33">
        <v>43</v>
      </c>
      <c r="D19" s="34">
        <v>0</v>
      </c>
      <c r="E19" s="33">
        <v>16</v>
      </c>
      <c r="F19" s="34">
        <v>0</v>
      </c>
      <c r="G19" s="33">
        <v>12</v>
      </c>
      <c r="H19" s="33">
        <v>1</v>
      </c>
      <c r="I19" s="34">
        <v>0</v>
      </c>
      <c r="J19" s="35">
        <f t="shared" si="1"/>
        <v>0</v>
      </c>
      <c r="K19" s="35">
        <f t="shared" si="0"/>
        <v>75</v>
      </c>
      <c r="L19" s="35">
        <f t="shared" si="0"/>
        <v>6.25</v>
      </c>
      <c r="M19" s="35">
        <f t="shared" si="0"/>
        <v>0</v>
      </c>
      <c r="N19" s="33">
        <v>27</v>
      </c>
      <c r="O19" s="33">
        <v>27</v>
      </c>
      <c r="P19" s="34">
        <v>0</v>
      </c>
      <c r="Q19" s="33">
        <v>27</v>
      </c>
      <c r="R19" s="33">
        <v>1</v>
      </c>
      <c r="S19" s="33">
        <v>10</v>
      </c>
      <c r="T19" s="34">
        <v>0</v>
      </c>
      <c r="U19" s="33">
        <v>2</v>
      </c>
      <c r="V19" s="33">
        <v>11</v>
      </c>
    </row>
    <row r="20" spans="1:22" x14ac:dyDescent="0.2">
      <c r="A20" s="32" t="s">
        <v>32</v>
      </c>
      <c r="B20" s="33">
        <v>128</v>
      </c>
      <c r="C20" s="33">
        <v>120</v>
      </c>
      <c r="D20" s="33">
        <v>6</v>
      </c>
      <c r="E20" s="33">
        <v>47</v>
      </c>
      <c r="F20" s="34">
        <v>0</v>
      </c>
      <c r="G20" s="33">
        <v>32</v>
      </c>
      <c r="H20" s="33">
        <v>3</v>
      </c>
      <c r="I20" s="33">
        <v>2</v>
      </c>
      <c r="J20" s="35">
        <f t="shared" si="1"/>
        <v>0</v>
      </c>
      <c r="K20" s="35">
        <f t="shared" si="0"/>
        <v>68.085106382978722</v>
      </c>
      <c r="L20" s="35">
        <f t="shared" si="0"/>
        <v>6.3829787234042552</v>
      </c>
      <c r="M20" s="35">
        <f t="shared" si="0"/>
        <v>4.2553191489361701</v>
      </c>
      <c r="N20" s="33">
        <v>81</v>
      </c>
      <c r="O20" s="33">
        <v>74</v>
      </c>
      <c r="P20" s="33">
        <v>6</v>
      </c>
      <c r="Q20" s="33">
        <v>81</v>
      </c>
      <c r="R20" s="34">
        <v>0</v>
      </c>
      <c r="S20" s="33">
        <v>33</v>
      </c>
      <c r="T20" s="34">
        <v>0</v>
      </c>
      <c r="U20" s="33">
        <v>23</v>
      </c>
      <c r="V20" s="33">
        <v>16</v>
      </c>
    </row>
    <row r="21" spans="1:22" x14ac:dyDescent="0.2">
      <c r="A21" s="32" t="s">
        <v>33</v>
      </c>
      <c r="B21" s="33">
        <v>351</v>
      </c>
      <c r="C21" s="33">
        <v>331</v>
      </c>
      <c r="D21" s="33">
        <v>18</v>
      </c>
      <c r="E21" s="33">
        <v>161</v>
      </c>
      <c r="F21" s="34">
        <v>0</v>
      </c>
      <c r="G21" s="33">
        <v>17</v>
      </c>
      <c r="H21" s="33">
        <v>2</v>
      </c>
      <c r="I21" s="33">
        <v>3</v>
      </c>
      <c r="J21" s="35">
        <f t="shared" si="1"/>
        <v>0</v>
      </c>
      <c r="K21" s="35">
        <f t="shared" ref="K21:K52" si="2">G21/$E21*100</f>
        <v>10.559006211180124</v>
      </c>
      <c r="L21" s="35">
        <f t="shared" ref="L21:L52" si="3">H21/$E21*100</f>
        <v>1.2422360248447204</v>
      </c>
      <c r="M21" s="35">
        <f t="shared" ref="M21:M52" si="4">I21/$E21*100</f>
        <v>1.8633540372670807</v>
      </c>
      <c r="N21" s="33">
        <v>190</v>
      </c>
      <c r="O21" s="33">
        <v>176</v>
      </c>
      <c r="P21" s="33">
        <v>13</v>
      </c>
      <c r="Q21" s="33">
        <v>190</v>
      </c>
      <c r="R21" s="34">
        <v>0</v>
      </c>
      <c r="S21" s="33">
        <v>87</v>
      </c>
      <c r="T21" s="34">
        <v>0</v>
      </c>
      <c r="U21" s="33">
        <v>28</v>
      </c>
      <c r="V21" s="33">
        <v>55</v>
      </c>
    </row>
    <row r="22" spans="1:22" x14ac:dyDescent="0.2">
      <c r="A22" s="32" t="s">
        <v>34</v>
      </c>
      <c r="B22" s="33">
        <v>110</v>
      </c>
      <c r="C22" s="33">
        <v>92</v>
      </c>
      <c r="D22" s="33">
        <v>14</v>
      </c>
      <c r="E22" s="33">
        <v>38</v>
      </c>
      <c r="F22" s="34">
        <v>0</v>
      </c>
      <c r="G22" s="33">
        <v>18</v>
      </c>
      <c r="H22" s="34">
        <v>0</v>
      </c>
      <c r="I22" s="33">
        <v>2</v>
      </c>
      <c r="J22" s="35">
        <f t="shared" si="1"/>
        <v>0</v>
      </c>
      <c r="K22" s="35">
        <f t="shared" si="2"/>
        <v>47.368421052631575</v>
      </c>
      <c r="L22" s="35">
        <f t="shared" si="3"/>
        <v>0</v>
      </c>
      <c r="M22" s="35">
        <f t="shared" si="4"/>
        <v>5.2631578947368416</v>
      </c>
      <c r="N22" s="33">
        <v>72</v>
      </c>
      <c r="O22" s="33">
        <v>62</v>
      </c>
      <c r="P22" s="33">
        <v>8</v>
      </c>
      <c r="Q22" s="33">
        <v>72</v>
      </c>
      <c r="R22" s="34">
        <v>0</v>
      </c>
      <c r="S22" s="33">
        <v>12</v>
      </c>
      <c r="T22" s="33">
        <v>26</v>
      </c>
      <c r="U22" s="33">
        <v>10</v>
      </c>
      <c r="V22" s="33">
        <v>16</v>
      </c>
    </row>
    <row r="23" spans="1:22" x14ac:dyDescent="0.2">
      <c r="A23" s="32" t="s">
        <v>35</v>
      </c>
      <c r="B23" s="33">
        <v>140</v>
      </c>
      <c r="C23" s="33">
        <v>117</v>
      </c>
      <c r="D23" s="33">
        <v>19</v>
      </c>
      <c r="E23" s="33">
        <v>40</v>
      </c>
      <c r="F23" s="33">
        <v>2</v>
      </c>
      <c r="G23" s="33">
        <v>27</v>
      </c>
      <c r="H23" s="33">
        <v>4</v>
      </c>
      <c r="I23" s="34">
        <v>0</v>
      </c>
      <c r="J23" s="35">
        <f t="shared" si="1"/>
        <v>5</v>
      </c>
      <c r="K23" s="35">
        <f t="shared" si="2"/>
        <v>67.5</v>
      </c>
      <c r="L23" s="35">
        <f t="shared" si="3"/>
        <v>10</v>
      </c>
      <c r="M23" s="35">
        <f t="shared" si="4"/>
        <v>0</v>
      </c>
      <c r="N23" s="33">
        <v>100</v>
      </c>
      <c r="O23" s="33">
        <v>79</v>
      </c>
      <c r="P23" s="33">
        <v>17</v>
      </c>
      <c r="Q23" s="33">
        <v>100</v>
      </c>
      <c r="R23" s="33">
        <v>4</v>
      </c>
      <c r="S23" s="33">
        <v>19</v>
      </c>
      <c r="T23" s="33">
        <v>37</v>
      </c>
      <c r="U23" s="33">
        <v>6</v>
      </c>
      <c r="V23" s="33">
        <v>23</v>
      </c>
    </row>
    <row r="24" spans="1:22" x14ac:dyDescent="0.2">
      <c r="A24" s="32" t="s">
        <v>36</v>
      </c>
      <c r="B24" s="33">
        <v>356</v>
      </c>
      <c r="C24" s="33">
        <v>347</v>
      </c>
      <c r="D24" s="33">
        <v>7</v>
      </c>
      <c r="E24" s="33">
        <v>185</v>
      </c>
      <c r="F24" s="33">
        <v>1</v>
      </c>
      <c r="G24" s="33">
        <v>127</v>
      </c>
      <c r="H24" s="33">
        <v>4</v>
      </c>
      <c r="I24" s="33">
        <v>20</v>
      </c>
      <c r="J24" s="35">
        <f t="shared" si="1"/>
        <v>0.54054054054054057</v>
      </c>
      <c r="K24" s="35">
        <f t="shared" si="2"/>
        <v>68.648648648648646</v>
      </c>
      <c r="L24" s="35">
        <f t="shared" si="3"/>
        <v>2.1621621621621623</v>
      </c>
      <c r="M24" s="35">
        <f t="shared" si="4"/>
        <v>10.810810810810811</v>
      </c>
      <c r="N24" s="33">
        <v>171</v>
      </c>
      <c r="O24" s="33">
        <v>165</v>
      </c>
      <c r="P24" s="33">
        <v>5</v>
      </c>
      <c r="Q24" s="33">
        <v>171</v>
      </c>
      <c r="R24" s="33">
        <v>4</v>
      </c>
      <c r="S24" s="33">
        <v>89</v>
      </c>
      <c r="T24" s="33">
        <v>2</v>
      </c>
      <c r="U24" s="33">
        <v>13</v>
      </c>
      <c r="V24" s="33">
        <v>48</v>
      </c>
    </row>
    <row r="25" spans="1:22" x14ac:dyDescent="0.2">
      <c r="A25" s="32" t="s">
        <v>37</v>
      </c>
      <c r="B25" s="33">
        <v>344</v>
      </c>
      <c r="C25" s="33">
        <v>306</v>
      </c>
      <c r="D25" s="33">
        <v>33</v>
      </c>
      <c r="E25" s="33">
        <v>152</v>
      </c>
      <c r="F25" s="34">
        <v>0</v>
      </c>
      <c r="G25" s="33">
        <v>28</v>
      </c>
      <c r="H25" s="33">
        <v>4</v>
      </c>
      <c r="I25" s="33">
        <v>3</v>
      </c>
      <c r="J25" s="35">
        <f t="shared" si="1"/>
        <v>0</v>
      </c>
      <c r="K25" s="35">
        <f t="shared" si="2"/>
        <v>18.421052631578945</v>
      </c>
      <c r="L25" s="35">
        <f t="shared" si="3"/>
        <v>2.6315789473684208</v>
      </c>
      <c r="M25" s="35">
        <f t="shared" si="4"/>
        <v>1.9736842105263157</v>
      </c>
      <c r="N25" s="33">
        <v>192</v>
      </c>
      <c r="O25" s="33">
        <v>157</v>
      </c>
      <c r="P25" s="33">
        <v>31</v>
      </c>
      <c r="Q25" s="33">
        <v>192</v>
      </c>
      <c r="R25" s="33">
        <v>3</v>
      </c>
      <c r="S25" s="33">
        <v>90</v>
      </c>
      <c r="T25" s="33">
        <v>1</v>
      </c>
      <c r="U25" s="33">
        <v>29</v>
      </c>
      <c r="V25" s="33">
        <v>49</v>
      </c>
    </row>
    <row r="26" spans="1:22" x14ac:dyDescent="0.2">
      <c r="A26" s="32" t="s">
        <v>38</v>
      </c>
      <c r="B26" s="33">
        <v>3684</v>
      </c>
      <c r="C26" s="33">
        <v>2140</v>
      </c>
      <c r="D26" s="33">
        <v>1498</v>
      </c>
      <c r="E26" s="33">
        <v>465</v>
      </c>
      <c r="F26" s="33">
        <v>34</v>
      </c>
      <c r="G26" s="33">
        <v>111</v>
      </c>
      <c r="H26" s="33">
        <v>26</v>
      </c>
      <c r="I26" s="33">
        <v>35</v>
      </c>
      <c r="J26" s="35">
        <f t="shared" si="1"/>
        <v>7.3118279569892479</v>
      </c>
      <c r="K26" s="35">
        <f t="shared" si="2"/>
        <v>23.870967741935484</v>
      </c>
      <c r="L26" s="35">
        <f t="shared" si="3"/>
        <v>5.591397849462366</v>
      </c>
      <c r="M26" s="35">
        <f t="shared" si="4"/>
        <v>7.5268817204301079</v>
      </c>
      <c r="N26" s="33">
        <v>3219</v>
      </c>
      <c r="O26" s="33">
        <v>1774</v>
      </c>
      <c r="P26" s="33">
        <v>1408</v>
      </c>
      <c r="Q26" s="33">
        <v>3219</v>
      </c>
      <c r="R26" s="33">
        <v>618</v>
      </c>
      <c r="S26" s="33">
        <v>185</v>
      </c>
      <c r="T26" s="33">
        <v>1852</v>
      </c>
      <c r="U26" s="33">
        <v>135</v>
      </c>
      <c r="V26" s="33">
        <v>117</v>
      </c>
    </row>
    <row r="27" spans="1:22" x14ac:dyDescent="0.2">
      <c r="A27" s="32" t="s">
        <v>39</v>
      </c>
      <c r="B27" s="33">
        <v>203</v>
      </c>
      <c r="C27" s="33">
        <v>202</v>
      </c>
      <c r="D27" s="34">
        <v>0</v>
      </c>
      <c r="E27" s="33">
        <v>49</v>
      </c>
      <c r="F27" s="34">
        <v>0</v>
      </c>
      <c r="G27" s="33">
        <v>26</v>
      </c>
      <c r="H27" s="33">
        <v>2</v>
      </c>
      <c r="I27" s="33">
        <v>2</v>
      </c>
      <c r="J27" s="35">
        <f t="shared" si="1"/>
        <v>0</v>
      </c>
      <c r="K27" s="35">
        <f t="shared" si="2"/>
        <v>53.061224489795919</v>
      </c>
      <c r="L27" s="35">
        <f t="shared" si="3"/>
        <v>4.0816326530612246</v>
      </c>
      <c r="M27" s="35">
        <f t="shared" si="4"/>
        <v>4.0816326530612246</v>
      </c>
      <c r="N27" s="33">
        <v>154</v>
      </c>
      <c r="O27" s="33">
        <v>153</v>
      </c>
      <c r="P27" s="34">
        <v>0</v>
      </c>
      <c r="Q27" s="33">
        <v>154</v>
      </c>
      <c r="R27" s="33">
        <v>4</v>
      </c>
      <c r="S27" s="33">
        <v>18</v>
      </c>
      <c r="T27" s="33">
        <v>90</v>
      </c>
      <c r="U27" s="33">
        <v>16</v>
      </c>
      <c r="V27" s="33">
        <v>17</v>
      </c>
    </row>
    <row r="28" spans="1:22" x14ac:dyDescent="0.2">
      <c r="A28" s="32" t="s">
        <v>157</v>
      </c>
      <c r="B28" s="33">
        <v>57</v>
      </c>
      <c r="C28" s="33">
        <v>55</v>
      </c>
      <c r="D28" s="33">
        <v>2</v>
      </c>
      <c r="E28" s="33">
        <v>24</v>
      </c>
      <c r="F28" s="34">
        <v>0</v>
      </c>
      <c r="G28" s="33">
        <v>16</v>
      </c>
      <c r="H28" s="33">
        <v>1</v>
      </c>
      <c r="I28" s="33">
        <v>1</v>
      </c>
      <c r="J28" s="35">
        <f t="shared" si="1"/>
        <v>0</v>
      </c>
      <c r="K28" s="35">
        <f t="shared" si="2"/>
        <v>66.666666666666657</v>
      </c>
      <c r="L28" s="35">
        <f t="shared" si="3"/>
        <v>4.1666666666666661</v>
      </c>
      <c r="M28" s="35">
        <f t="shared" si="4"/>
        <v>4.1666666666666661</v>
      </c>
      <c r="N28" s="33">
        <v>33</v>
      </c>
      <c r="O28" s="33">
        <v>33</v>
      </c>
      <c r="P28" s="34">
        <v>0</v>
      </c>
      <c r="Q28" s="33">
        <v>33</v>
      </c>
      <c r="R28" s="34">
        <v>0</v>
      </c>
      <c r="S28" s="33">
        <v>14</v>
      </c>
      <c r="T28" s="34">
        <v>0</v>
      </c>
      <c r="U28" s="33">
        <v>4</v>
      </c>
      <c r="V28" s="33">
        <v>10</v>
      </c>
    </row>
    <row r="29" spans="1:22" x14ac:dyDescent="0.2">
      <c r="A29" s="32" t="s">
        <v>40</v>
      </c>
      <c r="B29" s="33">
        <v>126</v>
      </c>
      <c r="C29" s="33">
        <v>117</v>
      </c>
      <c r="D29" s="33">
        <v>8</v>
      </c>
      <c r="E29" s="33">
        <v>60</v>
      </c>
      <c r="F29" s="33">
        <v>1</v>
      </c>
      <c r="G29" s="33">
        <v>37</v>
      </c>
      <c r="H29" s="34">
        <v>0</v>
      </c>
      <c r="I29" s="34">
        <v>0</v>
      </c>
      <c r="J29" s="35">
        <f t="shared" si="1"/>
        <v>1.6666666666666667</v>
      </c>
      <c r="K29" s="35">
        <f t="shared" si="2"/>
        <v>61.666666666666671</v>
      </c>
      <c r="L29" s="35">
        <f t="shared" si="3"/>
        <v>0</v>
      </c>
      <c r="M29" s="35">
        <f t="shared" si="4"/>
        <v>0</v>
      </c>
      <c r="N29" s="33">
        <v>66</v>
      </c>
      <c r="O29" s="33">
        <v>60</v>
      </c>
      <c r="P29" s="33">
        <v>5</v>
      </c>
      <c r="Q29" s="33">
        <v>66</v>
      </c>
      <c r="R29" s="34">
        <v>0</v>
      </c>
      <c r="S29" s="33">
        <v>19</v>
      </c>
      <c r="T29" s="34">
        <v>0</v>
      </c>
      <c r="U29" s="33">
        <v>8</v>
      </c>
      <c r="V29" s="33">
        <v>34</v>
      </c>
    </row>
    <row r="30" spans="1:22" x14ac:dyDescent="0.2">
      <c r="A30" s="32" t="s">
        <v>41</v>
      </c>
      <c r="B30" s="33">
        <v>41</v>
      </c>
      <c r="C30" s="33">
        <v>41</v>
      </c>
      <c r="D30" s="34">
        <v>0</v>
      </c>
      <c r="E30" s="33">
        <v>20</v>
      </c>
      <c r="F30" s="34">
        <v>0</v>
      </c>
      <c r="G30" s="33">
        <v>13</v>
      </c>
      <c r="H30" s="33">
        <v>1</v>
      </c>
      <c r="I30" s="34">
        <v>0</v>
      </c>
      <c r="J30" s="35">
        <f t="shared" si="1"/>
        <v>0</v>
      </c>
      <c r="K30" s="35">
        <f t="shared" si="2"/>
        <v>65</v>
      </c>
      <c r="L30" s="35">
        <f t="shared" si="3"/>
        <v>5</v>
      </c>
      <c r="M30" s="35">
        <f t="shared" si="4"/>
        <v>0</v>
      </c>
      <c r="N30" s="33">
        <v>21</v>
      </c>
      <c r="O30" s="33">
        <v>21</v>
      </c>
      <c r="P30" s="34">
        <v>0</v>
      </c>
      <c r="Q30" s="33">
        <v>21</v>
      </c>
      <c r="R30" s="33">
        <v>1</v>
      </c>
      <c r="S30" s="33">
        <v>12</v>
      </c>
      <c r="T30" s="34">
        <v>0</v>
      </c>
      <c r="U30" s="33">
        <v>2</v>
      </c>
      <c r="V30" s="33">
        <v>5</v>
      </c>
    </row>
    <row r="31" spans="1:22" x14ac:dyDescent="0.2">
      <c r="A31" s="32" t="s">
        <v>42</v>
      </c>
      <c r="B31" s="33">
        <v>124</v>
      </c>
      <c r="C31" s="33">
        <v>119</v>
      </c>
      <c r="D31" s="33">
        <v>4</v>
      </c>
      <c r="E31" s="33">
        <v>50</v>
      </c>
      <c r="F31" s="34">
        <v>0</v>
      </c>
      <c r="G31" s="33">
        <v>39</v>
      </c>
      <c r="H31" s="34">
        <v>0</v>
      </c>
      <c r="I31" s="33">
        <v>2</v>
      </c>
      <c r="J31" s="35">
        <f t="shared" si="1"/>
        <v>0</v>
      </c>
      <c r="K31" s="35">
        <f t="shared" si="2"/>
        <v>78</v>
      </c>
      <c r="L31" s="35">
        <f t="shared" si="3"/>
        <v>0</v>
      </c>
      <c r="M31" s="35">
        <f t="shared" si="4"/>
        <v>4</v>
      </c>
      <c r="N31" s="33">
        <v>74</v>
      </c>
      <c r="O31" s="33">
        <v>69</v>
      </c>
      <c r="P31" s="33">
        <v>4</v>
      </c>
      <c r="Q31" s="33">
        <v>74</v>
      </c>
      <c r="R31" s="33">
        <v>1</v>
      </c>
      <c r="S31" s="33">
        <v>29</v>
      </c>
      <c r="T31" s="34">
        <v>0</v>
      </c>
      <c r="U31" s="33">
        <v>12</v>
      </c>
      <c r="V31" s="33">
        <v>24</v>
      </c>
    </row>
    <row r="32" spans="1:22" x14ac:dyDescent="0.2">
      <c r="A32" s="32" t="s">
        <v>43</v>
      </c>
      <c r="B32" s="33">
        <v>97</v>
      </c>
      <c r="C32" s="33">
        <v>91</v>
      </c>
      <c r="D32" s="33">
        <v>6</v>
      </c>
      <c r="E32" s="33">
        <v>24</v>
      </c>
      <c r="F32" s="34">
        <v>0</v>
      </c>
      <c r="G32" s="33">
        <v>14</v>
      </c>
      <c r="H32" s="33">
        <v>2</v>
      </c>
      <c r="I32" s="33">
        <v>2</v>
      </c>
      <c r="J32" s="35">
        <f t="shared" si="1"/>
        <v>0</v>
      </c>
      <c r="K32" s="35">
        <f t="shared" si="2"/>
        <v>58.333333333333336</v>
      </c>
      <c r="L32" s="35">
        <f t="shared" si="3"/>
        <v>8.3333333333333321</v>
      </c>
      <c r="M32" s="35">
        <f t="shared" si="4"/>
        <v>8.3333333333333321</v>
      </c>
      <c r="N32" s="33">
        <v>73</v>
      </c>
      <c r="O32" s="33">
        <v>68</v>
      </c>
      <c r="P32" s="33">
        <v>5</v>
      </c>
      <c r="Q32" s="33">
        <v>73</v>
      </c>
      <c r="R32" s="34">
        <v>0</v>
      </c>
      <c r="S32" s="33">
        <v>39</v>
      </c>
      <c r="T32" s="34">
        <v>0</v>
      </c>
      <c r="U32" s="33">
        <v>14</v>
      </c>
      <c r="V32" s="33">
        <v>11</v>
      </c>
    </row>
    <row r="33" spans="1:22" x14ac:dyDescent="0.2">
      <c r="A33" s="32" t="s">
        <v>44</v>
      </c>
      <c r="B33" s="33">
        <v>65</v>
      </c>
      <c r="C33" s="33">
        <v>60</v>
      </c>
      <c r="D33" s="33">
        <v>4</v>
      </c>
      <c r="E33" s="33">
        <v>13</v>
      </c>
      <c r="F33" s="34">
        <v>0</v>
      </c>
      <c r="G33" s="33">
        <v>6</v>
      </c>
      <c r="H33" s="34">
        <v>0</v>
      </c>
      <c r="I33" s="33">
        <v>3</v>
      </c>
      <c r="J33" s="35">
        <f t="shared" si="1"/>
        <v>0</v>
      </c>
      <c r="K33" s="35">
        <f t="shared" si="2"/>
        <v>46.153846153846153</v>
      </c>
      <c r="L33" s="35">
        <f t="shared" si="3"/>
        <v>0</v>
      </c>
      <c r="M33" s="35">
        <f t="shared" si="4"/>
        <v>23.076923076923077</v>
      </c>
      <c r="N33" s="33">
        <v>52</v>
      </c>
      <c r="O33" s="33">
        <v>47</v>
      </c>
      <c r="P33" s="33">
        <v>4</v>
      </c>
      <c r="Q33" s="33">
        <v>52</v>
      </c>
      <c r="R33" s="33">
        <v>1</v>
      </c>
      <c r="S33" s="33">
        <v>32</v>
      </c>
      <c r="T33" s="33">
        <v>2</v>
      </c>
      <c r="U33" s="33">
        <v>9</v>
      </c>
      <c r="V33" s="33">
        <v>6</v>
      </c>
    </row>
    <row r="34" spans="1:22" x14ac:dyDescent="0.2">
      <c r="A34" s="32" t="s">
        <v>45</v>
      </c>
      <c r="B34" s="33">
        <v>122</v>
      </c>
      <c r="C34" s="33">
        <v>114</v>
      </c>
      <c r="D34" s="33">
        <v>6</v>
      </c>
      <c r="E34" s="33">
        <v>38</v>
      </c>
      <c r="F34" s="33">
        <v>1</v>
      </c>
      <c r="G34" s="33">
        <v>10</v>
      </c>
      <c r="H34" s="33">
        <v>5</v>
      </c>
      <c r="I34" s="33">
        <v>4</v>
      </c>
      <c r="J34" s="35">
        <f t="shared" si="1"/>
        <v>2.6315789473684208</v>
      </c>
      <c r="K34" s="35">
        <f t="shared" si="2"/>
        <v>26.315789473684209</v>
      </c>
      <c r="L34" s="35">
        <f t="shared" si="3"/>
        <v>13.157894736842104</v>
      </c>
      <c r="M34" s="35">
        <f t="shared" si="4"/>
        <v>10.526315789473683</v>
      </c>
      <c r="N34" s="33">
        <v>84</v>
      </c>
      <c r="O34" s="33">
        <v>78</v>
      </c>
      <c r="P34" s="33">
        <v>4</v>
      </c>
      <c r="Q34" s="33">
        <v>84</v>
      </c>
      <c r="R34" s="33">
        <v>3</v>
      </c>
      <c r="S34" s="33">
        <v>21</v>
      </c>
      <c r="T34" s="33">
        <v>1</v>
      </c>
      <c r="U34" s="33">
        <v>18</v>
      </c>
      <c r="V34" s="33">
        <v>33</v>
      </c>
    </row>
    <row r="35" spans="1:22" x14ac:dyDescent="0.2">
      <c r="A35" s="32" t="s">
        <v>46</v>
      </c>
      <c r="B35" s="33">
        <v>101</v>
      </c>
      <c r="C35" s="33">
        <v>101</v>
      </c>
      <c r="D35" s="34">
        <v>0</v>
      </c>
      <c r="E35" s="33">
        <v>20</v>
      </c>
      <c r="F35" s="33">
        <v>1</v>
      </c>
      <c r="G35" s="33">
        <v>11</v>
      </c>
      <c r="H35" s="33">
        <v>2</v>
      </c>
      <c r="I35" s="33">
        <v>1</v>
      </c>
      <c r="J35" s="35">
        <f t="shared" si="1"/>
        <v>5</v>
      </c>
      <c r="K35" s="35">
        <f t="shared" si="2"/>
        <v>55.000000000000007</v>
      </c>
      <c r="L35" s="35">
        <f t="shared" si="3"/>
        <v>10</v>
      </c>
      <c r="M35" s="35">
        <f t="shared" si="4"/>
        <v>5</v>
      </c>
      <c r="N35" s="33">
        <v>81</v>
      </c>
      <c r="O35" s="33">
        <v>81</v>
      </c>
      <c r="P35" s="34">
        <v>0</v>
      </c>
      <c r="Q35" s="33">
        <v>81</v>
      </c>
      <c r="R35" s="33">
        <v>4</v>
      </c>
      <c r="S35" s="33">
        <v>14</v>
      </c>
      <c r="T35" s="33">
        <v>31</v>
      </c>
      <c r="U35" s="33">
        <v>7</v>
      </c>
      <c r="V35" s="33">
        <v>14</v>
      </c>
    </row>
    <row r="36" spans="1:22" x14ac:dyDescent="0.2">
      <c r="A36" s="32" t="s">
        <v>47</v>
      </c>
      <c r="B36" s="33">
        <v>176</v>
      </c>
      <c r="C36" s="33">
        <v>169</v>
      </c>
      <c r="D36" s="33">
        <v>6</v>
      </c>
      <c r="E36" s="33">
        <v>93</v>
      </c>
      <c r="F36" s="33">
        <v>2</v>
      </c>
      <c r="G36" s="33">
        <v>6</v>
      </c>
      <c r="H36" s="33">
        <v>1</v>
      </c>
      <c r="I36" s="33">
        <v>3</v>
      </c>
      <c r="J36" s="35">
        <f t="shared" si="1"/>
        <v>2.1505376344086025</v>
      </c>
      <c r="K36" s="35">
        <f t="shared" si="2"/>
        <v>6.4516129032258061</v>
      </c>
      <c r="L36" s="35">
        <f t="shared" si="3"/>
        <v>1.0752688172043012</v>
      </c>
      <c r="M36" s="35">
        <f t="shared" si="4"/>
        <v>3.225806451612903</v>
      </c>
      <c r="N36" s="33">
        <v>83</v>
      </c>
      <c r="O36" s="33">
        <v>77</v>
      </c>
      <c r="P36" s="33">
        <v>5</v>
      </c>
      <c r="Q36" s="33">
        <v>83</v>
      </c>
      <c r="R36" s="33">
        <v>1</v>
      </c>
      <c r="S36" s="33">
        <v>29</v>
      </c>
      <c r="T36" s="33">
        <v>2</v>
      </c>
      <c r="U36" s="33">
        <v>14</v>
      </c>
      <c r="V36" s="33">
        <v>30</v>
      </c>
    </row>
    <row r="37" spans="1:22" x14ac:dyDescent="0.2">
      <c r="A37" s="32" t="s">
        <v>48</v>
      </c>
      <c r="B37" s="33">
        <v>68</v>
      </c>
      <c r="C37" s="33">
        <v>68</v>
      </c>
      <c r="D37" s="34">
        <v>0</v>
      </c>
      <c r="E37" s="33">
        <v>25</v>
      </c>
      <c r="F37" s="34">
        <v>0</v>
      </c>
      <c r="G37" s="33">
        <v>19</v>
      </c>
      <c r="H37" s="34">
        <v>0</v>
      </c>
      <c r="I37" s="33">
        <v>2</v>
      </c>
      <c r="J37" s="35">
        <f t="shared" si="1"/>
        <v>0</v>
      </c>
      <c r="K37" s="35">
        <f t="shared" si="2"/>
        <v>76</v>
      </c>
      <c r="L37" s="35">
        <f t="shared" si="3"/>
        <v>0</v>
      </c>
      <c r="M37" s="35">
        <f t="shared" si="4"/>
        <v>8</v>
      </c>
      <c r="N37" s="33">
        <v>43</v>
      </c>
      <c r="O37" s="33">
        <v>43</v>
      </c>
      <c r="P37" s="34">
        <v>0</v>
      </c>
      <c r="Q37" s="33">
        <v>43</v>
      </c>
      <c r="R37" s="34">
        <v>0</v>
      </c>
      <c r="S37" s="33">
        <v>18</v>
      </c>
      <c r="T37" s="33">
        <v>1</v>
      </c>
      <c r="U37" s="33">
        <v>8</v>
      </c>
      <c r="V37" s="33">
        <v>13</v>
      </c>
    </row>
    <row r="38" spans="1:22" x14ac:dyDescent="0.2">
      <c r="A38" s="32" t="s">
        <v>49</v>
      </c>
      <c r="B38" s="33">
        <v>1240</v>
      </c>
      <c r="C38" s="33">
        <v>954</v>
      </c>
      <c r="D38" s="33">
        <v>236</v>
      </c>
      <c r="E38" s="33">
        <v>313</v>
      </c>
      <c r="F38" s="33">
        <v>5</v>
      </c>
      <c r="G38" s="33">
        <v>152</v>
      </c>
      <c r="H38" s="33">
        <v>20</v>
      </c>
      <c r="I38" s="33">
        <v>21</v>
      </c>
      <c r="J38" s="35">
        <f t="shared" si="1"/>
        <v>1.5974440894568689</v>
      </c>
      <c r="K38" s="35">
        <f t="shared" si="2"/>
        <v>48.562300319488813</v>
      </c>
      <c r="L38" s="35">
        <f t="shared" si="3"/>
        <v>6.3897763578274756</v>
      </c>
      <c r="M38" s="35">
        <f t="shared" si="4"/>
        <v>6.7092651757188495</v>
      </c>
      <c r="N38" s="33">
        <v>927</v>
      </c>
      <c r="O38" s="33">
        <v>681</v>
      </c>
      <c r="P38" s="33">
        <v>205</v>
      </c>
      <c r="Q38" s="33">
        <v>927</v>
      </c>
      <c r="R38" s="33">
        <v>33</v>
      </c>
      <c r="S38" s="33">
        <v>365</v>
      </c>
      <c r="T38" s="33">
        <v>62</v>
      </c>
      <c r="U38" s="33">
        <v>235</v>
      </c>
      <c r="V38" s="33">
        <v>145</v>
      </c>
    </row>
    <row r="39" spans="1:22" x14ac:dyDescent="0.2">
      <c r="A39" s="32" t="s">
        <v>158</v>
      </c>
      <c r="B39" s="33">
        <v>73</v>
      </c>
      <c r="C39" s="33">
        <v>72</v>
      </c>
      <c r="D39" s="34">
        <v>0</v>
      </c>
      <c r="E39" s="33">
        <v>27</v>
      </c>
      <c r="F39" s="33">
        <v>4</v>
      </c>
      <c r="G39" s="33">
        <v>20</v>
      </c>
      <c r="H39" s="34">
        <v>0</v>
      </c>
      <c r="I39" s="34">
        <v>0</v>
      </c>
      <c r="J39" s="35">
        <f t="shared" si="1"/>
        <v>14.814814814814813</v>
      </c>
      <c r="K39" s="35">
        <f t="shared" si="2"/>
        <v>74.074074074074076</v>
      </c>
      <c r="L39" s="35">
        <f t="shared" si="3"/>
        <v>0</v>
      </c>
      <c r="M39" s="35">
        <f t="shared" si="4"/>
        <v>0</v>
      </c>
      <c r="N39" s="33">
        <v>46</v>
      </c>
      <c r="O39" s="33">
        <v>45</v>
      </c>
      <c r="P39" s="34">
        <v>0</v>
      </c>
      <c r="Q39" s="33">
        <v>46</v>
      </c>
      <c r="R39" s="33">
        <v>2</v>
      </c>
      <c r="S39" s="33">
        <v>15</v>
      </c>
      <c r="T39" s="34">
        <v>0</v>
      </c>
      <c r="U39" s="33">
        <v>2</v>
      </c>
      <c r="V39" s="33">
        <v>21</v>
      </c>
    </row>
    <row r="40" spans="1:22" x14ac:dyDescent="0.2">
      <c r="A40" s="32" t="s">
        <v>50</v>
      </c>
      <c r="B40" s="33">
        <v>131</v>
      </c>
      <c r="C40" s="33">
        <v>117</v>
      </c>
      <c r="D40" s="33">
        <v>12</v>
      </c>
      <c r="E40" s="33">
        <v>81</v>
      </c>
      <c r="F40" s="33">
        <v>3</v>
      </c>
      <c r="G40" s="33">
        <v>68</v>
      </c>
      <c r="H40" s="34">
        <v>0</v>
      </c>
      <c r="I40" s="34">
        <v>0</v>
      </c>
      <c r="J40" s="35">
        <f t="shared" si="1"/>
        <v>3.7037037037037033</v>
      </c>
      <c r="K40" s="35">
        <f t="shared" si="2"/>
        <v>83.950617283950606</v>
      </c>
      <c r="L40" s="35">
        <f t="shared" si="3"/>
        <v>0</v>
      </c>
      <c r="M40" s="35">
        <f t="shared" si="4"/>
        <v>0</v>
      </c>
      <c r="N40" s="33">
        <v>50</v>
      </c>
      <c r="O40" s="33">
        <v>48</v>
      </c>
      <c r="P40" s="34">
        <v>0</v>
      </c>
      <c r="Q40" s="33">
        <v>50</v>
      </c>
      <c r="R40" s="33">
        <v>1</v>
      </c>
      <c r="S40" s="33">
        <v>21</v>
      </c>
      <c r="T40" s="33">
        <v>1</v>
      </c>
      <c r="U40" s="33">
        <v>10</v>
      </c>
      <c r="V40" s="33">
        <v>9</v>
      </c>
    </row>
    <row r="41" spans="1:22" x14ac:dyDescent="0.2">
      <c r="A41" s="32" t="s">
        <v>51</v>
      </c>
      <c r="B41" s="33">
        <v>6927</v>
      </c>
      <c r="C41" s="33">
        <v>3364</v>
      </c>
      <c r="D41" s="33">
        <v>3440</v>
      </c>
      <c r="E41" s="33">
        <v>879</v>
      </c>
      <c r="F41" s="33">
        <v>29</v>
      </c>
      <c r="G41" s="33">
        <v>188</v>
      </c>
      <c r="H41" s="33">
        <v>87</v>
      </c>
      <c r="I41" s="33">
        <v>48</v>
      </c>
      <c r="J41" s="35">
        <f t="shared" si="1"/>
        <v>3.2992036405005689</v>
      </c>
      <c r="K41" s="35">
        <f t="shared" si="2"/>
        <v>21.387940841865756</v>
      </c>
      <c r="L41" s="35">
        <f t="shared" si="3"/>
        <v>9.8976109215017072</v>
      </c>
      <c r="M41" s="35">
        <f t="shared" si="4"/>
        <v>5.4607508532423212</v>
      </c>
      <c r="N41" s="33">
        <v>6048</v>
      </c>
      <c r="O41" s="33">
        <v>2762</v>
      </c>
      <c r="P41" s="33">
        <v>3183</v>
      </c>
      <c r="Q41" s="33">
        <v>6048</v>
      </c>
      <c r="R41" s="33">
        <v>1867</v>
      </c>
      <c r="S41" s="33">
        <v>273</v>
      </c>
      <c r="T41" s="33">
        <v>2881</v>
      </c>
      <c r="U41" s="33">
        <v>280</v>
      </c>
      <c r="V41" s="33">
        <v>182</v>
      </c>
    </row>
    <row r="42" spans="1:22" x14ac:dyDescent="0.2">
      <c r="A42" s="32" t="s">
        <v>159</v>
      </c>
      <c r="B42" s="33">
        <v>294</v>
      </c>
      <c r="C42" s="33">
        <v>282</v>
      </c>
      <c r="D42" s="33">
        <v>9</v>
      </c>
      <c r="E42" s="33">
        <v>71</v>
      </c>
      <c r="F42" s="34">
        <v>0</v>
      </c>
      <c r="G42" s="33">
        <v>39</v>
      </c>
      <c r="H42" s="33">
        <v>5</v>
      </c>
      <c r="I42" s="33">
        <v>2</v>
      </c>
      <c r="J42" s="35">
        <f t="shared" si="1"/>
        <v>0</v>
      </c>
      <c r="K42" s="35">
        <f t="shared" si="2"/>
        <v>54.929577464788736</v>
      </c>
      <c r="L42" s="35">
        <f t="shared" si="3"/>
        <v>7.042253521126761</v>
      </c>
      <c r="M42" s="35">
        <f t="shared" si="4"/>
        <v>2.8169014084507045</v>
      </c>
      <c r="N42" s="33">
        <v>223</v>
      </c>
      <c r="O42" s="33">
        <v>211</v>
      </c>
      <c r="P42" s="33">
        <v>9</v>
      </c>
      <c r="Q42" s="33">
        <v>223</v>
      </c>
      <c r="R42" s="33">
        <v>2</v>
      </c>
      <c r="S42" s="33">
        <v>49</v>
      </c>
      <c r="T42" s="33">
        <v>106</v>
      </c>
      <c r="U42" s="33">
        <v>11</v>
      </c>
      <c r="V42" s="33">
        <v>33</v>
      </c>
    </row>
    <row r="43" spans="1:22" x14ac:dyDescent="0.2">
      <c r="A43" s="32" t="s">
        <v>52</v>
      </c>
      <c r="B43" s="33">
        <v>268</v>
      </c>
      <c r="C43" s="33">
        <v>253</v>
      </c>
      <c r="D43" s="33">
        <v>12</v>
      </c>
      <c r="E43" s="33">
        <v>103</v>
      </c>
      <c r="F43" s="34">
        <v>0</v>
      </c>
      <c r="G43" s="33">
        <v>75</v>
      </c>
      <c r="H43" s="33">
        <v>1</v>
      </c>
      <c r="I43" s="33">
        <v>4</v>
      </c>
      <c r="J43" s="35">
        <f t="shared" si="1"/>
        <v>0</v>
      </c>
      <c r="K43" s="35">
        <f t="shared" si="2"/>
        <v>72.815533980582529</v>
      </c>
      <c r="L43" s="35">
        <f t="shared" si="3"/>
        <v>0.97087378640776689</v>
      </c>
      <c r="M43" s="35">
        <f t="shared" si="4"/>
        <v>3.8834951456310676</v>
      </c>
      <c r="N43" s="33">
        <v>165</v>
      </c>
      <c r="O43" s="33">
        <v>151</v>
      </c>
      <c r="P43" s="33">
        <v>11</v>
      </c>
      <c r="Q43" s="33">
        <v>165</v>
      </c>
      <c r="R43" s="33">
        <v>1</v>
      </c>
      <c r="S43" s="33">
        <v>56</v>
      </c>
      <c r="T43" s="34">
        <v>0</v>
      </c>
      <c r="U43" s="33">
        <v>27</v>
      </c>
      <c r="V43" s="33">
        <v>61</v>
      </c>
    </row>
    <row r="44" spans="1:22" x14ac:dyDescent="0.2">
      <c r="A44" s="32" t="s">
        <v>160</v>
      </c>
      <c r="B44" s="33">
        <v>663</v>
      </c>
      <c r="C44" s="33">
        <v>630</v>
      </c>
      <c r="D44" s="33">
        <v>29</v>
      </c>
      <c r="E44" s="33">
        <v>186</v>
      </c>
      <c r="F44" s="33">
        <v>1</v>
      </c>
      <c r="G44" s="33">
        <v>113</v>
      </c>
      <c r="H44" s="33">
        <v>6</v>
      </c>
      <c r="I44" s="33">
        <v>6</v>
      </c>
      <c r="J44" s="35">
        <f t="shared" si="1"/>
        <v>0.53763440860215062</v>
      </c>
      <c r="K44" s="35">
        <f t="shared" si="2"/>
        <v>60.752688172043015</v>
      </c>
      <c r="L44" s="35">
        <f t="shared" si="3"/>
        <v>3.225806451612903</v>
      </c>
      <c r="M44" s="35">
        <f t="shared" si="4"/>
        <v>3.225806451612903</v>
      </c>
      <c r="N44" s="33">
        <v>477</v>
      </c>
      <c r="O44" s="33">
        <v>457</v>
      </c>
      <c r="P44" s="33">
        <v>17</v>
      </c>
      <c r="Q44" s="33">
        <v>477</v>
      </c>
      <c r="R44" s="33">
        <v>4</v>
      </c>
      <c r="S44" s="33">
        <v>124</v>
      </c>
      <c r="T44" s="33">
        <v>202</v>
      </c>
      <c r="U44" s="33">
        <v>50</v>
      </c>
      <c r="V44" s="33">
        <v>69</v>
      </c>
    </row>
    <row r="45" spans="1:22" x14ac:dyDescent="0.2">
      <c r="A45" s="41" t="s">
        <v>167</v>
      </c>
      <c r="B45" s="42">
        <f>SUM(B5:B44)</f>
        <v>20576</v>
      </c>
      <c r="C45" s="42">
        <f t="shared" ref="C45:D45" si="5">SUM(C5:C44)</f>
        <v>14356</v>
      </c>
      <c r="D45" s="42">
        <f t="shared" si="5"/>
        <v>5838</v>
      </c>
      <c r="E45" s="42">
        <f t="shared" ref="E45:V45" si="6">SUM(E5:E44)</f>
        <v>4406</v>
      </c>
      <c r="F45" s="42">
        <f t="shared" si="6"/>
        <v>117</v>
      </c>
      <c r="G45" s="42">
        <f t="shared" si="6"/>
        <v>1930</v>
      </c>
      <c r="H45" s="42">
        <f t="shared" si="6"/>
        <v>224</v>
      </c>
      <c r="I45" s="42">
        <f t="shared" si="6"/>
        <v>228</v>
      </c>
      <c r="J45" s="43">
        <f t="shared" si="1"/>
        <v>2.65546981389015</v>
      </c>
      <c r="K45" s="43">
        <f t="shared" si="2"/>
        <v>43.803903767589652</v>
      </c>
      <c r="L45" s="43">
        <f t="shared" si="3"/>
        <v>5.0839763958238766</v>
      </c>
      <c r="M45" s="43">
        <f t="shared" si="4"/>
        <v>5.1747616886064458</v>
      </c>
      <c r="N45" s="42">
        <f t="shared" si="6"/>
        <v>16170</v>
      </c>
      <c r="O45" s="42">
        <f t="shared" si="6"/>
        <v>10502</v>
      </c>
      <c r="P45" s="42">
        <f t="shared" si="6"/>
        <v>5352</v>
      </c>
      <c r="Q45" s="42">
        <f t="shared" si="6"/>
        <v>16170</v>
      </c>
      <c r="R45" s="42">
        <f t="shared" si="6"/>
        <v>2646</v>
      </c>
      <c r="S45" s="42">
        <f t="shared" si="6"/>
        <v>2638</v>
      </c>
      <c r="T45" s="42">
        <f t="shared" si="6"/>
        <v>6256</v>
      </c>
      <c r="U45" s="42">
        <f t="shared" si="6"/>
        <v>1440</v>
      </c>
      <c r="V45" s="42">
        <f t="shared" si="6"/>
        <v>1632</v>
      </c>
    </row>
    <row r="46" spans="1:22" x14ac:dyDescent="0.2">
      <c r="A46" s="20" t="s">
        <v>168</v>
      </c>
      <c r="B46" s="39">
        <f t="shared" ref="B46:I46" si="7">B12+B15+B16+B20+B27+B31+B40+B41+B42+B43</f>
        <v>8966</v>
      </c>
      <c r="C46" s="39">
        <f t="shared" si="7"/>
        <v>5253</v>
      </c>
      <c r="D46" s="39">
        <f t="shared" si="7"/>
        <v>3565</v>
      </c>
      <c r="E46" s="39">
        <f t="shared" si="7"/>
        <v>1583</v>
      </c>
      <c r="F46" s="39">
        <f t="shared" si="7"/>
        <v>37</v>
      </c>
      <c r="G46" s="39">
        <f t="shared" si="7"/>
        <v>666</v>
      </c>
      <c r="H46" s="39">
        <f t="shared" si="7"/>
        <v>104</v>
      </c>
      <c r="I46" s="39">
        <f t="shared" si="7"/>
        <v>70</v>
      </c>
      <c r="J46" s="40">
        <f t="shared" ref="J46:M48" si="8">F46/$E46*100</f>
        <v>2.3373341756159189</v>
      </c>
      <c r="K46" s="40">
        <f t="shared" si="8"/>
        <v>42.072015161086547</v>
      </c>
      <c r="L46" s="40">
        <f t="shared" si="8"/>
        <v>6.5698041692988003</v>
      </c>
      <c r="M46" s="40">
        <f t="shared" si="8"/>
        <v>4.4219835754895769</v>
      </c>
      <c r="N46" s="39">
        <f t="shared" ref="N46:V46" si="9">N12+N15+N16+N20+N27+N31+N40+N41+N42+N43</f>
        <v>7383</v>
      </c>
      <c r="O46" s="39">
        <f t="shared" si="9"/>
        <v>3979</v>
      </c>
      <c r="P46" s="39">
        <f t="shared" si="9"/>
        <v>3280</v>
      </c>
      <c r="Q46" s="39">
        <f t="shared" si="9"/>
        <v>7383</v>
      </c>
      <c r="R46" s="39">
        <f t="shared" si="9"/>
        <v>1883</v>
      </c>
      <c r="S46" s="39">
        <f t="shared" si="9"/>
        <v>654</v>
      </c>
      <c r="T46" s="39">
        <f t="shared" si="9"/>
        <v>3211</v>
      </c>
      <c r="U46" s="39">
        <f t="shared" si="9"/>
        <v>455</v>
      </c>
      <c r="V46" s="39">
        <f t="shared" si="9"/>
        <v>477</v>
      </c>
    </row>
    <row r="47" spans="1:22" x14ac:dyDescent="0.2">
      <c r="A47" s="20" t="s">
        <v>169</v>
      </c>
      <c r="B47" s="39">
        <f t="shared" ref="B47:I47" si="10">B5+B6+B7+B8+B9+B10+B11+B13+B14+B17+B18+B19+B22+B23+B26+B28+B29+B30+B33+B34+B35+B37+B39+B44</f>
        <v>9046</v>
      </c>
      <c r="C47" s="39">
        <f t="shared" si="10"/>
        <v>6905</v>
      </c>
      <c r="D47" s="39">
        <f t="shared" si="10"/>
        <v>1967</v>
      </c>
      <c r="E47" s="39">
        <f t="shared" si="10"/>
        <v>1895</v>
      </c>
      <c r="F47" s="39">
        <f t="shared" si="10"/>
        <v>72</v>
      </c>
      <c r="G47" s="39">
        <f t="shared" si="10"/>
        <v>920</v>
      </c>
      <c r="H47" s="39">
        <f t="shared" si="10"/>
        <v>87</v>
      </c>
      <c r="I47" s="39">
        <f t="shared" si="10"/>
        <v>106</v>
      </c>
      <c r="J47" s="40">
        <f t="shared" si="8"/>
        <v>3.7994722955145117</v>
      </c>
      <c r="K47" s="40">
        <f t="shared" si="8"/>
        <v>48.548812664907651</v>
      </c>
      <c r="L47" s="40">
        <f t="shared" si="8"/>
        <v>4.5910290237467022</v>
      </c>
      <c r="M47" s="40">
        <f t="shared" si="8"/>
        <v>5.5936675461741432</v>
      </c>
      <c r="N47" s="39">
        <f t="shared" ref="N47:V47" si="11">N5+N6+N7+N8+N9+N10+N11+N13+N14+N17+N18+N19+N22+N23+N26+N28+N29+N30+N33+N34+N35+N37+N39+N44</f>
        <v>7151</v>
      </c>
      <c r="O47" s="39">
        <f t="shared" si="11"/>
        <v>5199</v>
      </c>
      <c r="P47" s="39">
        <f t="shared" si="11"/>
        <v>1808</v>
      </c>
      <c r="Q47" s="39">
        <f t="shared" si="11"/>
        <v>7151</v>
      </c>
      <c r="R47" s="39">
        <f t="shared" si="11"/>
        <v>722</v>
      </c>
      <c r="S47" s="39">
        <f t="shared" si="11"/>
        <v>1285</v>
      </c>
      <c r="T47" s="39">
        <f t="shared" si="11"/>
        <v>2978</v>
      </c>
      <c r="U47" s="39">
        <f t="shared" si="11"/>
        <v>652</v>
      </c>
      <c r="V47" s="39">
        <f t="shared" si="11"/>
        <v>817</v>
      </c>
    </row>
    <row r="48" spans="1:22" x14ac:dyDescent="0.2">
      <c r="A48" s="20" t="s">
        <v>170</v>
      </c>
      <c r="B48" s="39">
        <f t="shared" ref="B48:I48" si="12">B21+B24+B25+B32+B36+B38</f>
        <v>2564</v>
      </c>
      <c r="C48" s="39">
        <f t="shared" si="12"/>
        <v>2198</v>
      </c>
      <c r="D48" s="39">
        <f t="shared" si="12"/>
        <v>306</v>
      </c>
      <c r="E48" s="39">
        <f t="shared" si="12"/>
        <v>928</v>
      </c>
      <c r="F48" s="39">
        <f t="shared" si="12"/>
        <v>8</v>
      </c>
      <c r="G48" s="39">
        <f t="shared" si="12"/>
        <v>344</v>
      </c>
      <c r="H48" s="39">
        <f t="shared" si="12"/>
        <v>33</v>
      </c>
      <c r="I48" s="39">
        <f t="shared" si="12"/>
        <v>52</v>
      </c>
      <c r="J48" s="40">
        <f t="shared" si="8"/>
        <v>0.86206896551724133</v>
      </c>
      <c r="K48" s="40">
        <f t="shared" si="8"/>
        <v>37.068965517241381</v>
      </c>
      <c r="L48" s="40">
        <f t="shared" si="8"/>
        <v>3.556034482758621</v>
      </c>
      <c r="M48" s="40">
        <f t="shared" si="8"/>
        <v>5.6034482758620694</v>
      </c>
      <c r="N48" s="39">
        <f t="shared" ref="N48:V48" si="13">N21+N24+N25+N32+N36+N38</f>
        <v>1636</v>
      </c>
      <c r="O48" s="39">
        <f t="shared" si="13"/>
        <v>1324</v>
      </c>
      <c r="P48" s="39">
        <f t="shared" si="13"/>
        <v>264</v>
      </c>
      <c r="Q48" s="39">
        <f t="shared" si="13"/>
        <v>1636</v>
      </c>
      <c r="R48" s="39">
        <f t="shared" si="13"/>
        <v>41</v>
      </c>
      <c r="S48" s="39">
        <f t="shared" si="13"/>
        <v>699</v>
      </c>
      <c r="T48" s="39">
        <f t="shared" si="13"/>
        <v>67</v>
      </c>
      <c r="U48" s="39">
        <f t="shared" si="13"/>
        <v>333</v>
      </c>
      <c r="V48" s="39">
        <f t="shared" si="13"/>
        <v>338</v>
      </c>
    </row>
    <row r="49" spans="1:22" x14ac:dyDescent="0.2">
      <c r="A49" s="44" t="s">
        <v>162</v>
      </c>
      <c r="B49" s="45">
        <v>4756572</v>
      </c>
      <c r="C49" s="45">
        <v>2256072</v>
      </c>
      <c r="D49" s="45">
        <v>2434619</v>
      </c>
      <c r="E49" s="45">
        <v>651937</v>
      </c>
      <c r="F49" s="45">
        <v>18916</v>
      </c>
      <c r="G49" s="45">
        <v>169468</v>
      </c>
      <c r="H49" s="45">
        <v>33415</v>
      </c>
      <c r="I49" s="45">
        <v>30860</v>
      </c>
      <c r="J49" s="46">
        <f t="shared" si="1"/>
        <v>2.9015073542382162</v>
      </c>
      <c r="K49" s="46">
        <f t="shared" si="2"/>
        <v>25.994536281879999</v>
      </c>
      <c r="L49" s="46">
        <f t="shared" si="3"/>
        <v>5.1254952549096</v>
      </c>
      <c r="M49" s="46">
        <f t="shared" si="4"/>
        <v>4.733586220754459</v>
      </c>
      <c r="N49" s="45">
        <v>4104635</v>
      </c>
      <c r="O49" s="45">
        <v>1795065</v>
      </c>
      <c r="P49" s="45">
        <v>2257978</v>
      </c>
      <c r="Q49" s="45">
        <v>4104635</v>
      </c>
      <c r="R49" s="45">
        <v>1365060</v>
      </c>
      <c r="S49" s="45">
        <v>336076</v>
      </c>
      <c r="T49" s="45">
        <v>1419633</v>
      </c>
      <c r="U49" s="45">
        <v>255019</v>
      </c>
      <c r="V49" s="45">
        <v>285386</v>
      </c>
    </row>
    <row r="50" spans="1:22" x14ac:dyDescent="0.2">
      <c r="A50" s="47" t="s">
        <v>161</v>
      </c>
      <c r="B50" s="48">
        <v>205187</v>
      </c>
      <c r="C50" s="48">
        <v>97026</v>
      </c>
      <c r="D50" s="48">
        <v>104387</v>
      </c>
      <c r="E50" s="48">
        <v>33859</v>
      </c>
      <c r="F50" s="48">
        <v>1163</v>
      </c>
      <c r="G50" s="48">
        <v>14201</v>
      </c>
      <c r="H50" s="48">
        <v>1638</v>
      </c>
      <c r="I50" s="48">
        <v>1193</v>
      </c>
      <c r="J50" s="49">
        <f t="shared" si="1"/>
        <v>3.4348326885023184</v>
      </c>
      <c r="K50" s="49">
        <f t="shared" si="2"/>
        <v>41.941581263474994</v>
      </c>
      <c r="L50" s="49">
        <f t="shared" si="3"/>
        <v>4.8377093239611328</v>
      </c>
      <c r="M50" s="49">
        <f t="shared" si="4"/>
        <v>3.5234354233734013</v>
      </c>
      <c r="N50" s="48">
        <v>171328</v>
      </c>
      <c r="O50" s="48">
        <v>73080</v>
      </c>
      <c r="P50" s="48">
        <v>95032</v>
      </c>
      <c r="Q50" s="48">
        <v>171328</v>
      </c>
      <c r="R50" s="48">
        <v>52949</v>
      </c>
      <c r="S50" s="48">
        <v>20896</v>
      </c>
      <c r="T50" s="48">
        <v>48801</v>
      </c>
      <c r="U50" s="48">
        <v>14920</v>
      </c>
      <c r="V50" s="48">
        <v>13507</v>
      </c>
    </row>
    <row r="51" spans="1:22" x14ac:dyDescent="0.2">
      <c r="A51" s="50" t="s">
        <v>164</v>
      </c>
      <c r="B51" s="51">
        <v>582294</v>
      </c>
      <c r="C51" s="51">
        <v>373863</v>
      </c>
      <c r="D51" s="51">
        <v>199765</v>
      </c>
      <c r="E51" s="51">
        <v>99434</v>
      </c>
      <c r="F51" s="51">
        <v>2515</v>
      </c>
      <c r="G51" s="51">
        <v>32854</v>
      </c>
      <c r="H51" s="51">
        <v>4983</v>
      </c>
      <c r="I51" s="51">
        <v>4829</v>
      </c>
      <c r="J51" s="52">
        <f>F51/$E51*100</f>
        <v>2.5293159281533479</v>
      </c>
      <c r="K51" s="52">
        <f>G51/$E51*100</f>
        <v>33.041012128648148</v>
      </c>
      <c r="L51" s="52">
        <f>H51/$E51*100</f>
        <v>5.0113643220628754</v>
      </c>
      <c r="M51" s="52">
        <f>I51/$E51*100</f>
        <v>4.8564877204980181</v>
      </c>
      <c r="N51" s="51">
        <v>482860</v>
      </c>
      <c r="O51" s="51">
        <v>292325</v>
      </c>
      <c r="P51" s="51">
        <v>184092</v>
      </c>
      <c r="Q51" s="51">
        <v>482860</v>
      </c>
      <c r="R51" s="51">
        <v>105235</v>
      </c>
      <c r="S51" s="51">
        <v>78826</v>
      </c>
      <c r="T51" s="51">
        <v>158583</v>
      </c>
      <c r="U51" s="51">
        <v>51360</v>
      </c>
      <c r="V51" s="51">
        <v>33275</v>
      </c>
    </row>
    <row r="52" spans="1:22" x14ac:dyDescent="0.2">
      <c r="A52" s="50" t="s">
        <v>163</v>
      </c>
      <c r="B52" s="51">
        <v>259995</v>
      </c>
      <c r="C52" s="51">
        <v>145831</v>
      </c>
      <c r="D52" s="51">
        <v>109919</v>
      </c>
      <c r="E52" s="51">
        <v>44718</v>
      </c>
      <c r="F52" s="51">
        <v>1070</v>
      </c>
      <c r="G52" s="51">
        <v>15309</v>
      </c>
      <c r="H52" s="51">
        <v>2104</v>
      </c>
      <c r="I52" s="51">
        <v>2132</v>
      </c>
      <c r="J52" s="52">
        <f t="shared" si="1"/>
        <v>2.3927724853526544</v>
      </c>
      <c r="K52" s="52">
        <f t="shared" si="2"/>
        <v>34.23453642828391</v>
      </c>
      <c r="L52" s="52">
        <f t="shared" si="3"/>
        <v>4.705040475871014</v>
      </c>
      <c r="M52" s="52">
        <f t="shared" si="4"/>
        <v>4.7676550829643549</v>
      </c>
      <c r="N52" s="51">
        <v>215277</v>
      </c>
      <c r="O52" s="51">
        <v>112087</v>
      </c>
      <c r="P52" s="51">
        <v>99915</v>
      </c>
      <c r="Q52" s="51">
        <v>215277</v>
      </c>
      <c r="R52" s="51">
        <v>56722</v>
      </c>
      <c r="S52" s="51">
        <v>28494</v>
      </c>
      <c r="T52" s="51">
        <v>68484</v>
      </c>
      <c r="U52" s="51">
        <v>23051</v>
      </c>
      <c r="V52" s="51">
        <v>17757</v>
      </c>
    </row>
    <row r="53" spans="1:22" x14ac:dyDescent="0.2">
      <c r="A53" s="9" t="s">
        <v>218</v>
      </c>
    </row>
    <row r="56" spans="1:22" x14ac:dyDescent="0.2">
      <c r="B56" s="37"/>
      <c r="C56" s="37"/>
      <c r="D56" s="37"/>
    </row>
  </sheetData>
  <mergeCells count="14">
    <mergeCell ref="N3:N4"/>
    <mergeCell ref="O3:P3"/>
    <mergeCell ref="Q3:Q4"/>
    <mergeCell ref="R3:V3"/>
    <mergeCell ref="N2:P2"/>
    <mergeCell ref="Q2:V2"/>
    <mergeCell ref="B2:D2"/>
    <mergeCell ref="E2:M2"/>
    <mergeCell ref="A2:A4"/>
    <mergeCell ref="J3:M3"/>
    <mergeCell ref="B3:B4"/>
    <mergeCell ref="C3:D3"/>
    <mergeCell ref="E3:E4"/>
    <mergeCell ref="F3:I3"/>
  </mergeCells>
  <conditionalFormatting sqref="B2">
    <cfRule type="expression" dxfId="25" priority="5" stopIfTrue="1">
      <formula>B2&lt;&gt;A65003</formula>
    </cfRule>
  </conditionalFormatting>
  <conditionalFormatting sqref="B3:B4">
    <cfRule type="expression" dxfId="24" priority="6" stopIfTrue="1">
      <formula>B3&lt;&gt;A65004</formula>
    </cfRule>
  </conditionalFormatting>
  <conditionalFormatting sqref="E2:E4">
    <cfRule type="expression" dxfId="23" priority="9" stopIfTrue="1">
      <formula>E2&lt;&gt;#REF!</formula>
    </cfRule>
  </conditionalFormatting>
  <conditionalFormatting sqref="F3:I3">
    <cfRule type="expression" dxfId="22" priority="10" stopIfTrue="1">
      <formula>F3&lt;&gt;E65004</formula>
    </cfRule>
  </conditionalFormatting>
  <conditionalFormatting sqref="N3:N4 N2:P2">
    <cfRule type="expression" dxfId="21" priority="12" stopIfTrue="1">
      <formula>N2&lt;&gt;I65003</formula>
    </cfRule>
  </conditionalFormatting>
  <conditionalFormatting sqref="O3:P3">
    <cfRule type="expression" dxfId="20" priority="13" stopIfTrue="1">
      <formula>O3&lt;&gt;N65004</formula>
    </cfRule>
  </conditionalFormatting>
  <conditionalFormatting sqref="Q2:V2">
    <cfRule type="expression" dxfId="19" priority="14" stopIfTrue="1">
      <formula>Q2&lt;&gt;P65003</formula>
    </cfRule>
  </conditionalFormatting>
  <conditionalFormatting sqref="Q3:Q4">
    <cfRule type="expression" dxfId="18" priority="15" stopIfTrue="1">
      <formula>Q3&lt;&gt;P65004</formula>
    </cfRule>
  </conditionalFormatting>
  <conditionalFormatting sqref="R3:V3">
    <cfRule type="expression" dxfId="17" priority="16" stopIfTrue="1">
      <formula>R3&lt;&gt;Q65004</formula>
    </cfRule>
  </conditionalFormatting>
  <conditionalFormatting sqref="C3:D3">
    <cfRule type="expression" dxfId="16" priority="2" stopIfTrue="1">
      <formula>C3&lt;&gt;B65004</formula>
    </cfRule>
  </conditionalFormatting>
  <conditionalFormatting sqref="A2">
    <cfRule type="expression" dxfId="15" priority="61" stopIfTrue="1">
      <formula>A2&lt;&gt;HG65005</formula>
    </cfRule>
  </conditionalFormatting>
  <conditionalFormatting sqref="J3:M3">
    <cfRule type="expression" dxfId="14" priority="1" stopIfTrue="1">
      <formula>J3&lt;&gt;I65004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workbookViewId="0"/>
  </sheetViews>
  <sheetFormatPr defaultRowHeight="12.75" x14ac:dyDescent="0.2"/>
  <cols>
    <col min="1" max="1" width="24" style="54" customWidth="1"/>
    <col min="2" max="27" width="9.140625" style="14" customWidth="1"/>
    <col min="28" max="16384" width="9.140625" style="14"/>
  </cols>
  <sheetData>
    <row r="1" spans="1:30" ht="15" x14ac:dyDescent="0.25">
      <c r="A1" s="53" t="s">
        <v>453</v>
      </c>
    </row>
    <row r="2" spans="1:30" x14ac:dyDescent="0.2">
      <c r="A2" s="118" t="s">
        <v>70</v>
      </c>
      <c r="B2" s="127" t="s">
        <v>177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 t="s">
        <v>177</v>
      </c>
      <c r="R2" s="127"/>
      <c r="S2" s="127"/>
      <c r="T2" s="127"/>
      <c r="U2" s="127"/>
      <c r="V2" s="127"/>
      <c r="W2" s="127"/>
      <c r="X2" s="127" t="s">
        <v>176</v>
      </c>
      <c r="Y2" s="127"/>
      <c r="Z2" s="127"/>
      <c r="AA2" s="127"/>
      <c r="AB2" s="127"/>
      <c r="AC2" s="127"/>
      <c r="AD2" s="127"/>
    </row>
    <row r="3" spans="1:30" x14ac:dyDescent="0.2">
      <c r="A3" s="118"/>
      <c r="B3" s="55" t="s">
        <v>137</v>
      </c>
      <c r="C3" s="127" t="s">
        <v>214</v>
      </c>
      <c r="D3" s="127"/>
      <c r="E3" s="127"/>
      <c r="F3" s="127"/>
      <c r="G3" s="127"/>
      <c r="H3" s="127"/>
      <c r="I3" s="127"/>
      <c r="J3" s="111" t="s">
        <v>215</v>
      </c>
      <c r="K3" s="111"/>
      <c r="L3" s="111"/>
      <c r="M3" s="111"/>
      <c r="N3" s="111"/>
      <c r="O3" s="111"/>
      <c r="P3" s="111"/>
      <c r="Q3" s="55" t="s">
        <v>137</v>
      </c>
      <c r="R3" s="127" t="s">
        <v>138</v>
      </c>
      <c r="S3" s="127"/>
      <c r="T3" s="127"/>
      <c r="U3" s="127" t="s">
        <v>216</v>
      </c>
      <c r="V3" s="127"/>
      <c r="W3" s="127"/>
      <c r="X3" s="55" t="s">
        <v>137</v>
      </c>
      <c r="Y3" s="127" t="s">
        <v>138</v>
      </c>
      <c r="Z3" s="127"/>
      <c r="AA3" s="127"/>
      <c r="AB3" s="127" t="s">
        <v>216</v>
      </c>
      <c r="AC3" s="127"/>
      <c r="AD3" s="127"/>
    </row>
    <row r="4" spans="1:30" ht="76.5" x14ac:dyDescent="0.2">
      <c r="A4" s="118"/>
      <c r="B4" s="5"/>
      <c r="C4" s="55" t="s">
        <v>199</v>
      </c>
      <c r="D4" s="55" t="s">
        <v>200</v>
      </c>
      <c r="E4" s="55" t="s">
        <v>201</v>
      </c>
      <c r="F4" s="55" t="s">
        <v>148</v>
      </c>
      <c r="G4" s="55" t="s">
        <v>202</v>
      </c>
      <c r="H4" s="55" t="s">
        <v>203</v>
      </c>
      <c r="I4" s="55" t="s">
        <v>204</v>
      </c>
      <c r="J4" s="55" t="s">
        <v>199</v>
      </c>
      <c r="K4" s="55" t="s">
        <v>200</v>
      </c>
      <c r="L4" s="55" t="s">
        <v>201</v>
      </c>
      <c r="M4" s="55" t="s">
        <v>148</v>
      </c>
      <c r="N4" s="55" t="s">
        <v>202</v>
      </c>
      <c r="O4" s="55" t="s">
        <v>203</v>
      </c>
      <c r="P4" s="55" t="s">
        <v>204</v>
      </c>
      <c r="Q4" s="55" t="s">
        <v>137</v>
      </c>
      <c r="R4" s="55" t="s">
        <v>205</v>
      </c>
      <c r="S4" s="55" t="s">
        <v>206</v>
      </c>
      <c r="T4" s="55" t="s">
        <v>207</v>
      </c>
      <c r="U4" s="55" t="s">
        <v>205</v>
      </c>
      <c r="V4" s="55" t="s">
        <v>206</v>
      </c>
      <c r="W4" s="55" t="s">
        <v>207</v>
      </c>
      <c r="X4" s="55" t="s">
        <v>137</v>
      </c>
      <c r="Y4" s="55" t="s">
        <v>208</v>
      </c>
      <c r="Z4" s="55" t="s">
        <v>209</v>
      </c>
      <c r="AA4" s="55" t="s">
        <v>210</v>
      </c>
      <c r="AB4" s="55" t="s">
        <v>208</v>
      </c>
      <c r="AC4" s="55" t="s">
        <v>209</v>
      </c>
      <c r="AD4" s="55" t="s">
        <v>210</v>
      </c>
    </row>
    <row r="5" spans="1:30" x14ac:dyDescent="0.2">
      <c r="A5" s="32" t="s">
        <v>18</v>
      </c>
      <c r="B5" s="33">
        <v>36</v>
      </c>
      <c r="C5" s="33">
        <v>1</v>
      </c>
      <c r="D5" s="33">
        <v>33</v>
      </c>
      <c r="E5" s="33">
        <v>30</v>
      </c>
      <c r="F5" s="34">
        <v>0</v>
      </c>
      <c r="G5" s="33">
        <v>34</v>
      </c>
      <c r="H5" s="33">
        <v>32</v>
      </c>
      <c r="I5" s="33">
        <v>33</v>
      </c>
      <c r="J5" s="35">
        <f>C5/$B5*100</f>
        <v>2.7777777777777777</v>
      </c>
      <c r="K5" s="35">
        <f t="shared" ref="K5:P20" si="0">D5/$B5*100</f>
        <v>91.666666666666657</v>
      </c>
      <c r="L5" s="35">
        <f t="shared" si="0"/>
        <v>83.333333333333343</v>
      </c>
      <c r="M5" s="35">
        <f t="shared" si="0"/>
        <v>0</v>
      </c>
      <c r="N5" s="35">
        <f t="shared" si="0"/>
        <v>94.444444444444443</v>
      </c>
      <c r="O5" s="35">
        <f t="shared" si="0"/>
        <v>88.888888888888886</v>
      </c>
      <c r="P5" s="35">
        <f t="shared" si="0"/>
        <v>91.666666666666657</v>
      </c>
      <c r="Q5" s="33">
        <v>36</v>
      </c>
      <c r="R5" s="33">
        <v>32</v>
      </c>
      <c r="S5" s="33">
        <v>27</v>
      </c>
      <c r="T5" s="34">
        <v>0</v>
      </c>
      <c r="U5" s="56">
        <f>R5/$Q5*100</f>
        <v>88.888888888888886</v>
      </c>
      <c r="V5" s="56">
        <f t="shared" ref="V5:W20" si="1">S5/$Q5*100</f>
        <v>75</v>
      </c>
      <c r="W5" s="56">
        <f t="shared" si="1"/>
        <v>0</v>
      </c>
      <c r="X5" s="33">
        <v>36</v>
      </c>
      <c r="Y5" s="33">
        <v>25</v>
      </c>
      <c r="Z5" s="34">
        <v>0</v>
      </c>
      <c r="AA5" s="33">
        <v>7</v>
      </c>
      <c r="AB5" s="57">
        <f>Y5/$X5*100</f>
        <v>69.444444444444443</v>
      </c>
      <c r="AC5" s="57">
        <f t="shared" ref="AC5:AD20" si="2">Z5/$X5*100</f>
        <v>0</v>
      </c>
      <c r="AD5" s="57">
        <f t="shared" si="2"/>
        <v>19.444444444444446</v>
      </c>
    </row>
    <row r="6" spans="1:30" x14ac:dyDescent="0.2">
      <c r="A6" s="32" t="s">
        <v>19</v>
      </c>
      <c r="B6" s="33">
        <v>162</v>
      </c>
      <c r="C6" s="33">
        <v>7</v>
      </c>
      <c r="D6" s="33">
        <v>145</v>
      </c>
      <c r="E6" s="33">
        <v>141</v>
      </c>
      <c r="F6" s="33">
        <v>115</v>
      </c>
      <c r="G6" s="33">
        <v>42</v>
      </c>
      <c r="H6" s="33">
        <v>139</v>
      </c>
      <c r="I6" s="33">
        <v>140</v>
      </c>
      <c r="J6" s="35">
        <f t="shared" ref="J6:J52" si="3">C6/$B6*100</f>
        <v>4.3209876543209873</v>
      </c>
      <c r="K6" s="35">
        <f t="shared" si="0"/>
        <v>89.506172839506178</v>
      </c>
      <c r="L6" s="35">
        <f t="shared" si="0"/>
        <v>87.037037037037038</v>
      </c>
      <c r="M6" s="35">
        <f t="shared" si="0"/>
        <v>70.987654320987659</v>
      </c>
      <c r="N6" s="35">
        <f t="shared" si="0"/>
        <v>25.925925925925924</v>
      </c>
      <c r="O6" s="35">
        <f t="shared" si="0"/>
        <v>85.802469135802468</v>
      </c>
      <c r="P6" s="35">
        <f t="shared" si="0"/>
        <v>86.419753086419746</v>
      </c>
      <c r="Q6" s="33">
        <v>162</v>
      </c>
      <c r="R6" s="33">
        <v>142</v>
      </c>
      <c r="S6" s="33">
        <v>107</v>
      </c>
      <c r="T6" s="33">
        <v>12</v>
      </c>
      <c r="U6" s="56">
        <f t="shared" ref="U6:U52" si="4">R6/$Q6*100</f>
        <v>87.654320987654316</v>
      </c>
      <c r="V6" s="56">
        <f t="shared" si="1"/>
        <v>66.049382716049394</v>
      </c>
      <c r="W6" s="56">
        <f t="shared" si="1"/>
        <v>7.4074074074074066</v>
      </c>
      <c r="X6" s="33">
        <v>162</v>
      </c>
      <c r="Y6" s="33">
        <v>106</v>
      </c>
      <c r="Z6" s="33">
        <v>7</v>
      </c>
      <c r="AA6" s="33">
        <v>37</v>
      </c>
      <c r="AB6" s="57">
        <f t="shared" ref="AB6:AB52" si="5">Y6/$X6*100</f>
        <v>65.432098765432102</v>
      </c>
      <c r="AC6" s="57">
        <f t="shared" si="2"/>
        <v>4.3209876543209873</v>
      </c>
      <c r="AD6" s="57">
        <f t="shared" si="2"/>
        <v>22.839506172839506</v>
      </c>
    </row>
    <row r="7" spans="1:30" x14ac:dyDescent="0.2">
      <c r="A7" s="32" t="s">
        <v>20</v>
      </c>
      <c r="B7" s="33">
        <v>87</v>
      </c>
      <c r="C7" s="33">
        <v>5</v>
      </c>
      <c r="D7" s="33">
        <v>77</v>
      </c>
      <c r="E7" s="33">
        <v>74</v>
      </c>
      <c r="F7" s="34">
        <v>0</v>
      </c>
      <c r="G7" s="33">
        <v>74</v>
      </c>
      <c r="H7" s="33">
        <v>77</v>
      </c>
      <c r="I7" s="33">
        <v>78</v>
      </c>
      <c r="J7" s="35">
        <f t="shared" si="3"/>
        <v>5.7471264367816088</v>
      </c>
      <c r="K7" s="35">
        <f t="shared" si="0"/>
        <v>88.505747126436788</v>
      </c>
      <c r="L7" s="35">
        <f t="shared" si="0"/>
        <v>85.057471264367805</v>
      </c>
      <c r="M7" s="35">
        <f t="shared" si="0"/>
        <v>0</v>
      </c>
      <c r="N7" s="35">
        <f t="shared" si="0"/>
        <v>85.057471264367805</v>
      </c>
      <c r="O7" s="35">
        <f t="shared" si="0"/>
        <v>88.505747126436788</v>
      </c>
      <c r="P7" s="35">
        <f t="shared" si="0"/>
        <v>89.65517241379311</v>
      </c>
      <c r="Q7" s="33">
        <v>87</v>
      </c>
      <c r="R7" s="33">
        <v>77</v>
      </c>
      <c r="S7" s="33">
        <v>68</v>
      </c>
      <c r="T7" s="33">
        <v>4</v>
      </c>
      <c r="U7" s="56">
        <f t="shared" si="4"/>
        <v>88.505747126436788</v>
      </c>
      <c r="V7" s="56">
        <f t="shared" si="1"/>
        <v>78.160919540229884</v>
      </c>
      <c r="W7" s="56">
        <f t="shared" si="1"/>
        <v>4.5977011494252871</v>
      </c>
      <c r="X7" s="33">
        <v>87</v>
      </c>
      <c r="Y7" s="33">
        <v>66</v>
      </c>
      <c r="Z7" s="34">
        <v>0</v>
      </c>
      <c r="AA7" s="33">
        <v>13</v>
      </c>
      <c r="AB7" s="57">
        <f t="shared" si="5"/>
        <v>75.862068965517238</v>
      </c>
      <c r="AC7" s="57">
        <f t="shared" si="2"/>
        <v>0</v>
      </c>
      <c r="AD7" s="57">
        <f t="shared" si="2"/>
        <v>14.942528735632186</v>
      </c>
    </row>
    <row r="8" spans="1:30" x14ac:dyDescent="0.2">
      <c r="A8" s="32" t="s">
        <v>21</v>
      </c>
      <c r="B8" s="33">
        <v>144</v>
      </c>
      <c r="C8" s="33">
        <v>100</v>
      </c>
      <c r="D8" s="33">
        <v>129</v>
      </c>
      <c r="E8" s="33">
        <v>130</v>
      </c>
      <c r="F8" s="33">
        <v>79</v>
      </c>
      <c r="G8" s="33">
        <v>60</v>
      </c>
      <c r="H8" s="33">
        <v>131</v>
      </c>
      <c r="I8" s="33">
        <v>133</v>
      </c>
      <c r="J8" s="35">
        <f t="shared" si="3"/>
        <v>69.444444444444443</v>
      </c>
      <c r="K8" s="35">
        <f t="shared" si="0"/>
        <v>89.583333333333343</v>
      </c>
      <c r="L8" s="35">
        <f t="shared" si="0"/>
        <v>90.277777777777786</v>
      </c>
      <c r="M8" s="35">
        <f t="shared" si="0"/>
        <v>54.861111111111114</v>
      </c>
      <c r="N8" s="35">
        <f t="shared" si="0"/>
        <v>41.666666666666671</v>
      </c>
      <c r="O8" s="35">
        <f t="shared" si="0"/>
        <v>90.972222222222214</v>
      </c>
      <c r="P8" s="35">
        <f t="shared" si="0"/>
        <v>92.361111111111114</v>
      </c>
      <c r="Q8" s="33">
        <v>144</v>
      </c>
      <c r="R8" s="33">
        <v>132</v>
      </c>
      <c r="S8" s="33">
        <v>123</v>
      </c>
      <c r="T8" s="33">
        <v>9</v>
      </c>
      <c r="U8" s="56">
        <f t="shared" si="4"/>
        <v>91.666666666666657</v>
      </c>
      <c r="V8" s="56">
        <f t="shared" si="1"/>
        <v>85.416666666666657</v>
      </c>
      <c r="W8" s="56">
        <f t="shared" si="1"/>
        <v>6.25</v>
      </c>
      <c r="X8" s="33">
        <v>144</v>
      </c>
      <c r="Y8" s="33">
        <v>112</v>
      </c>
      <c r="Z8" s="33">
        <v>3</v>
      </c>
      <c r="AA8" s="33">
        <v>22</v>
      </c>
      <c r="AB8" s="57">
        <f t="shared" si="5"/>
        <v>77.777777777777786</v>
      </c>
      <c r="AC8" s="57">
        <f t="shared" si="2"/>
        <v>2.083333333333333</v>
      </c>
      <c r="AD8" s="57">
        <f t="shared" si="2"/>
        <v>15.277777777777779</v>
      </c>
    </row>
    <row r="9" spans="1:30" x14ac:dyDescent="0.2">
      <c r="A9" s="32" t="s">
        <v>22</v>
      </c>
      <c r="B9" s="33">
        <v>86</v>
      </c>
      <c r="C9" s="33">
        <v>5</v>
      </c>
      <c r="D9" s="33">
        <v>69</v>
      </c>
      <c r="E9" s="33">
        <v>72</v>
      </c>
      <c r="F9" s="34">
        <v>0</v>
      </c>
      <c r="G9" s="33">
        <v>78</v>
      </c>
      <c r="H9" s="33">
        <v>68</v>
      </c>
      <c r="I9" s="33">
        <v>72</v>
      </c>
      <c r="J9" s="35">
        <f t="shared" si="3"/>
        <v>5.8139534883720927</v>
      </c>
      <c r="K9" s="35">
        <f t="shared" si="0"/>
        <v>80.232558139534888</v>
      </c>
      <c r="L9" s="35">
        <f t="shared" si="0"/>
        <v>83.720930232558146</v>
      </c>
      <c r="M9" s="35">
        <f t="shared" si="0"/>
        <v>0</v>
      </c>
      <c r="N9" s="35">
        <f t="shared" si="0"/>
        <v>90.697674418604649</v>
      </c>
      <c r="O9" s="35">
        <f t="shared" si="0"/>
        <v>79.069767441860463</v>
      </c>
      <c r="P9" s="35">
        <f t="shared" si="0"/>
        <v>83.720930232558146</v>
      </c>
      <c r="Q9" s="33">
        <v>86</v>
      </c>
      <c r="R9" s="33">
        <v>67</v>
      </c>
      <c r="S9" s="33">
        <v>60</v>
      </c>
      <c r="T9" s="33">
        <v>12</v>
      </c>
      <c r="U9" s="56">
        <f t="shared" si="4"/>
        <v>77.906976744186053</v>
      </c>
      <c r="V9" s="56">
        <f t="shared" si="1"/>
        <v>69.767441860465112</v>
      </c>
      <c r="W9" s="56">
        <f t="shared" si="1"/>
        <v>13.953488372093023</v>
      </c>
      <c r="X9" s="33">
        <v>86</v>
      </c>
      <c r="Y9" s="33">
        <v>59</v>
      </c>
      <c r="Z9" s="34">
        <v>0</v>
      </c>
      <c r="AA9" s="33">
        <v>17</v>
      </c>
      <c r="AB9" s="57">
        <f t="shared" si="5"/>
        <v>68.604651162790702</v>
      </c>
      <c r="AC9" s="57">
        <f t="shared" si="2"/>
        <v>0</v>
      </c>
      <c r="AD9" s="57">
        <f t="shared" si="2"/>
        <v>19.767441860465116</v>
      </c>
    </row>
    <row r="10" spans="1:30" x14ac:dyDescent="0.2">
      <c r="A10" s="32" t="s">
        <v>23</v>
      </c>
      <c r="B10" s="33">
        <v>948</v>
      </c>
      <c r="C10" s="33">
        <v>337</v>
      </c>
      <c r="D10" s="33">
        <v>856</v>
      </c>
      <c r="E10" s="33">
        <v>843</v>
      </c>
      <c r="F10" s="33">
        <v>658</v>
      </c>
      <c r="G10" s="33">
        <v>261</v>
      </c>
      <c r="H10" s="33">
        <v>855</v>
      </c>
      <c r="I10" s="33">
        <v>864</v>
      </c>
      <c r="J10" s="35">
        <f t="shared" si="3"/>
        <v>35.548523206751057</v>
      </c>
      <c r="K10" s="35">
        <f t="shared" si="0"/>
        <v>90.295358649789023</v>
      </c>
      <c r="L10" s="35">
        <f t="shared" si="0"/>
        <v>88.924050632911388</v>
      </c>
      <c r="M10" s="35">
        <f t="shared" si="0"/>
        <v>69.40928270042194</v>
      </c>
      <c r="N10" s="35">
        <f t="shared" si="0"/>
        <v>27.531645569620256</v>
      </c>
      <c r="O10" s="35">
        <f t="shared" si="0"/>
        <v>90.189873417721529</v>
      </c>
      <c r="P10" s="35">
        <f t="shared" si="0"/>
        <v>91.139240506329116</v>
      </c>
      <c r="Q10" s="33">
        <v>948</v>
      </c>
      <c r="R10" s="33">
        <v>861</v>
      </c>
      <c r="S10" s="33">
        <v>778</v>
      </c>
      <c r="T10" s="33">
        <v>57</v>
      </c>
      <c r="U10" s="56">
        <f t="shared" si="4"/>
        <v>90.822784810126578</v>
      </c>
      <c r="V10" s="56">
        <f t="shared" si="1"/>
        <v>82.067510548523202</v>
      </c>
      <c r="W10" s="56">
        <f t="shared" si="1"/>
        <v>6.0126582278481013</v>
      </c>
      <c r="X10" s="33">
        <v>948</v>
      </c>
      <c r="Y10" s="33">
        <v>706</v>
      </c>
      <c r="Z10" s="33">
        <v>32</v>
      </c>
      <c r="AA10" s="33">
        <v>166</v>
      </c>
      <c r="AB10" s="57">
        <f t="shared" si="5"/>
        <v>74.472573839662445</v>
      </c>
      <c r="AC10" s="57">
        <f t="shared" si="2"/>
        <v>3.3755274261603372</v>
      </c>
      <c r="AD10" s="57">
        <f t="shared" si="2"/>
        <v>17.510548523206751</v>
      </c>
    </row>
    <row r="11" spans="1:30" x14ac:dyDescent="0.2">
      <c r="A11" s="32" t="s">
        <v>24</v>
      </c>
      <c r="B11" s="33">
        <v>78</v>
      </c>
      <c r="C11" s="33">
        <v>1</v>
      </c>
      <c r="D11" s="33">
        <v>70</v>
      </c>
      <c r="E11" s="33">
        <v>67</v>
      </c>
      <c r="F11" s="33">
        <v>14</v>
      </c>
      <c r="G11" s="33">
        <v>60</v>
      </c>
      <c r="H11" s="33">
        <v>67</v>
      </c>
      <c r="I11" s="33">
        <v>69</v>
      </c>
      <c r="J11" s="35">
        <f t="shared" si="3"/>
        <v>1.2820512820512819</v>
      </c>
      <c r="K11" s="35">
        <f t="shared" si="0"/>
        <v>89.743589743589752</v>
      </c>
      <c r="L11" s="35">
        <f t="shared" si="0"/>
        <v>85.897435897435898</v>
      </c>
      <c r="M11" s="35">
        <f t="shared" si="0"/>
        <v>17.948717948717949</v>
      </c>
      <c r="N11" s="35">
        <f t="shared" si="0"/>
        <v>76.923076923076934</v>
      </c>
      <c r="O11" s="35">
        <f t="shared" si="0"/>
        <v>85.897435897435898</v>
      </c>
      <c r="P11" s="35">
        <f t="shared" si="0"/>
        <v>88.461538461538453</v>
      </c>
      <c r="Q11" s="33">
        <v>78</v>
      </c>
      <c r="R11" s="33">
        <v>67</v>
      </c>
      <c r="S11" s="33">
        <v>55</v>
      </c>
      <c r="T11" s="33">
        <v>9</v>
      </c>
      <c r="U11" s="56">
        <f t="shared" si="4"/>
        <v>85.897435897435898</v>
      </c>
      <c r="V11" s="56">
        <f t="shared" si="1"/>
        <v>70.512820512820511</v>
      </c>
      <c r="W11" s="56">
        <f t="shared" si="1"/>
        <v>11.538461538461538</v>
      </c>
      <c r="X11" s="33">
        <v>78</v>
      </c>
      <c r="Y11" s="33">
        <v>60</v>
      </c>
      <c r="Z11" s="33">
        <v>3</v>
      </c>
      <c r="AA11" s="33">
        <v>9</v>
      </c>
      <c r="AB11" s="57">
        <f t="shared" si="5"/>
        <v>76.923076923076934</v>
      </c>
      <c r="AC11" s="57">
        <f t="shared" si="2"/>
        <v>3.8461538461538463</v>
      </c>
      <c r="AD11" s="57">
        <f t="shared" si="2"/>
        <v>11.538461538461538</v>
      </c>
    </row>
    <row r="12" spans="1:30" x14ac:dyDescent="0.2">
      <c r="A12" s="32" t="s">
        <v>25</v>
      </c>
      <c r="B12" s="33">
        <v>225</v>
      </c>
      <c r="C12" s="33">
        <v>92</v>
      </c>
      <c r="D12" s="33">
        <v>203</v>
      </c>
      <c r="E12" s="33">
        <v>204</v>
      </c>
      <c r="F12" s="34">
        <v>0</v>
      </c>
      <c r="G12" s="33">
        <v>161</v>
      </c>
      <c r="H12" s="33">
        <v>196</v>
      </c>
      <c r="I12" s="33">
        <v>203</v>
      </c>
      <c r="J12" s="35">
        <f t="shared" si="3"/>
        <v>40.888888888888893</v>
      </c>
      <c r="K12" s="35">
        <f t="shared" si="0"/>
        <v>90.222222222222229</v>
      </c>
      <c r="L12" s="35">
        <f t="shared" si="0"/>
        <v>90.666666666666657</v>
      </c>
      <c r="M12" s="35">
        <f t="shared" si="0"/>
        <v>0</v>
      </c>
      <c r="N12" s="35">
        <f t="shared" si="0"/>
        <v>71.555555555555543</v>
      </c>
      <c r="O12" s="35">
        <f t="shared" si="0"/>
        <v>87.1111111111111</v>
      </c>
      <c r="P12" s="35">
        <f t="shared" si="0"/>
        <v>90.222222222222229</v>
      </c>
      <c r="Q12" s="33">
        <v>225</v>
      </c>
      <c r="R12" s="33">
        <v>203</v>
      </c>
      <c r="S12" s="33">
        <v>171</v>
      </c>
      <c r="T12" s="33">
        <v>17</v>
      </c>
      <c r="U12" s="56">
        <f t="shared" si="4"/>
        <v>90.222222222222229</v>
      </c>
      <c r="V12" s="56">
        <f t="shared" si="1"/>
        <v>76</v>
      </c>
      <c r="W12" s="56">
        <f t="shared" si="1"/>
        <v>7.5555555555555554</v>
      </c>
      <c r="X12" s="33">
        <v>225</v>
      </c>
      <c r="Y12" s="33">
        <v>181</v>
      </c>
      <c r="Z12" s="33">
        <v>3</v>
      </c>
      <c r="AA12" s="33">
        <v>32</v>
      </c>
      <c r="AB12" s="57">
        <f t="shared" si="5"/>
        <v>80.444444444444443</v>
      </c>
      <c r="AC12" s="57">
        <f t="shared" si="2"/>
        <v>1.3333333333333335</v>
      </c>
      <c r="AD12" s="57">
        <f t="shared" si="2"/>
        <v>14.222222222222221</v>
      </c>
    </row>
    <row r="13" spans="1:30" x14ac:dyDescent="0.2">
      <c r="A13" s="32" t="s">
        <v>26</v>
      </c>
      <c r="B13" s="33">
        <v>156</v>
      </c>
      <c r="C13" s="33">
        <v>12</v>
      </c>
      <c r="D13" s="33">
        <v>152</v>
      </c>
      <c r="E13" s="33">
        <v>148</v>
      </c>
      <c r="F13" s="34">
        <v>0</v>
      </c>
      <c r="G13" s="33">
        <v>135</v>
      </c>
      <c r="H13" s="33">
        <v>143</v>
      </c>
      <c r="I13" s="33">
        <v>147</v>
      </c>
      <c r="J13" s="35">
        <f t="shared" si="3"/>
        <v>7.6923076923076925</v>
      </c>
      <c r="K13" s="35">
        <f t="shared" si="0"/>
        <v>97.435897435897431</v>
      </c>
      <c r="L13" s="35">
        <f t="shared" si="0"/>
        <v>94.871794871794862</v>
      </c>
      <c r="M13" s="35">
        <f t="shared" si="0"/>
        <v>0</v>
      </c>
      <c r="N13" s="35">
        <f t="shared" si="0"/>
        <v>86.538461538461547</v>
      </c>
      <c r="O13" s="35">
        <f t="shared" si="0"/>
        <v>91.666666666666657</v>
      </c>
      <c r="P13" s="35">
        <f t="shared" si="0"/>
        <v>94.230769230769226</v>
      </c>
      <c r="Q13" s="33">
        <v>156</v>
      </c>
      <c r="R13" s="33">
        <v>146</v>
      </c>
      <c r="S13" s="33">
        <v>121</v>
      </c>
      <c r="T13" s="33">
        <v>7</v>
      </c>
      <c r="U13" s="56">
        <f t="shared" si="4"/>
        <v>93.589743589743591</v>
      </c>
      <c r="V13" s="56">
        <f t="shared" si="1"/>
        <v>77.564102564102569</v>
      </c>
      <c r="W13" s="56">
        <f t="shared" si="1"/>
        <v>4.4871794871794872</v>
      </c>
      <c r="X13" s="33">
        <v>156</v>
      </c>
      <c r="Y13" s="33">
        <v>117</v>
      </c>
      <c r="Z13" s="33">
        <v>4</v>
      </c>
      <c r="AA13" s="33">
        <v>30</v>
      </c>
      <c r="AB13" s="57">
        <f t="shared" si="5"/>
        <v>75</v>
      </c>
      <c r="AC13" s="57">
        <f t="shared" si="2"/>
        <v>2.5641025641025639</v>
      </c>
      <c r="AD13" s="57">
        <f t="shared" si="2"/>
        <v>19.230769230769234</v>
      </c>
    </row>
    <row r="14" spans="1:30" x14ac:dyDescent="0.2">
      <c r="A14" s="32" t="s">
        <v>27</v>
      </c>
      <c r="B14" s="33">
        <v>152</v>
      </c>
      <c r="C14" s="33">
        <v>2</v>
      </c>
      <c r="D14" s="33">
        <v>147</v>
      </c>
      <c r="E14" s="33">
        <v>147</v>
      </c>
      <c r="F14" s="34">
        <v>0</v>
      </c>
      <c r="G14" s="33">
        <v>118</v>
      </c>
      <c r="H14" s="33">
        <v>146</v>
      </c>
      <c r="I14" s="33">
        <v>147</v>
      </c>
      <c r="J14" s="35">
        <f t="shared" si="3"/>
        <v>1.3157894736842104</v>
      </c>
      <c r="K14" s="35">
        <f t="shared" si="0"/>
        <v>96.710526315789465</v>
      </c>
      <c r="L14" s="35">
        <f t="shared" si="0"/>
        <v>96.710526315789465</v>
      </c>
      <c r="M14" s="35">
        <f t="shared" si="0"/>
        <v>0</v>
      </c>
      <c r="N14" s="35">
        <f t="shared" si="0"/>
        <v>77.631578947368425</v>
      </c>
      <c r="O14" s="35">
        <f t="shared" si="0"/>
        <v>96.05263157894737</v>
      </c>
      <c r="P14" s="35">
        <f t="shared" si="0"/>
        <v>96.710526315789465</v>
      </c>
      <c r="Q14" s="33">
        <v>152</v>
      </c>
      <c r="R14" s="33">
        <v>146</v>
      </c>
      <c r="S14" s="33">
        <v>131</v>
      </c>
      <c r="T14" s="33">
        <v>4</v>
      </c>
      <c r="U14" s="56">
        <f t="shared" si="4"/>
        <v>96.05263157894737</v>
      </c>
      <c r="V14" s="56">
        <f t="shared" si="1"/>
        <v>86.18421052631578</v>
      </c>
      <c r="W14" s="56">
        <f t="shared" si="1"/>
        <v>2.6315789473684208</v>
      </c>
      <c r="X14" s="33">
        <v>152</v>
      </c>
      <c r="Y14" s="33">
        <v>118</v>
      </c>
      <c r="Z14" s="33">
        <v>7</v>
      </c>
      <c r="AA14" s="33">
        <v>25</v>
      </c>
      <c r="AB14" s="57">
        <f t="shared" si="5"/>
        <v>77.631578947368425</v>
      </c>
      <c r="AC14" s="57">
        <f t="shared" si="2"/>
        <v>4.6052631578947363</v>
      </c>
      <c r="AD14" s="57">
        <f t="shared" si="2"/>
        <v>16.447368421052634</v>
      </c>
    </row>
    <row r="15" spans="1:30" x14ac:dyDescent="0.2">
      <c r="A15" s="32" t="s">
        <v>28</v>
      </c>
      <c r="B15" s="33">
        <v>70</v>
      </c>
      <c r="C15" s="33">
        <v>3</v>
      </c>
      <c r="D15" s="33">
        <v>65</v>
      </c>
      <c r="E15" s="33">
        <v>61</v>
      </c>
      <c r="F15" s="34">
        <v>0</v>
      </c>
      <c r="G15" s="33">
        <v>47</v>
      </c>
      <c r="H15" s="33">
        <v>62</v>
      </c>
      <c r="I15" s="33">
        <v>62</v>
      </c>
      <c r="J15" s="35">
        <f t="shared" si="3"/>
        <v>4.2857142857142856</v>
      </c>
      <c r="K15" s="35">
        <f t="shared" si="0"/>
        <v>92.857142857142861</v>
      </c>
      <c r="L15" s="35">
        <f t="shared" si="0"/>
        <v>87.142857142857139</v>
      </c>
      <c r="M15" s="35">
        <f t="shared" si="0"/>
        <v>0</v>
      </c>
      <c r="N15" s="35">
        <f t="shared" si="0"/>
        <v>67.142857142857139</v>
      </c>
      <c r="O15" s="35">
        <f t="shared" si="0"/>
        <v>88.571428571428569</v>
      </c>
      <c r="P15" s="35">
        <f t="shared" si="0"/>
        <v>88.571428571428569</v>
      </c>
      <c r="Q15" s="33">
        <v>70</v>
      </c>
      <c r="R15" s="33">
        <v>63</v>
      </c>
      <c r="S15" s="33">
        <v>46</v>
      </c>
      <c r="T15" s="33">
        <v>6</v>
      </c>
      <c r="U15" s="56">
        <f t="shared" si="4"/>
        <v>90</v>
      </c>
      <c r="V15" s="56">
        <f t="shared" si="1"/>
        <v>65.714285714285708</v>
      </c>
      <c r="W15" s="56">
        <f t="shared" si="1"/>
        <v>8.5714285714285712</v>
      </c>
      <c r="X15" s="33">
        <v>70</v>
      </c>
      <c r="Y15" s="33">
        <v>48</v>
      </c>
      <c r="Z15" s="33">
        <v>4</v>
      </c>
      <c r="AA15" s="33">
        <v>15</v>
      </c>
      <c r="AB15" s="57">
        <f t="shared" si="5"/>
        <v>68.571428571428569</v>
      </c>
      <c r="AC15" s="57">
        <f t="shared" si="2"/>
        <v>5.7142857142857144</v>
      </c>
      <c r="AD15" s="57">
        <f t="shared" si="2"/>
        <v>21.428571428571427</v>
      </c>
    </row>
    <row r="16" spans="1:30" x14ac:dyDescent="0.2">
      <c r="A16" s="32" t="s">
        <v>29</v>
      </c>
      <c r="B16" s="33">
        <v>293</v>
      </c>
      <c r="C16" s="33">
        <v>98</v>
      </c>
      <c r="D16" s="33">
        <v>272</v>
      </c>
      <c r="E16" s="33">
        <v>269</v>
      </c>
      <c r="F16" s="33">
        <v>107</v>
      </c>
      <c r="G16" s="33">
        <v>157</v>
      </c>
      <c r="H16" s="33">
        <v>267</v>
      </c>
      <c r="I16" s="33">
        <v>272</v>
      </c>
      <c r="J16" s="35">
        <f t="shared" si="3"/>
        <v>33.44709897610921</v>
      </c>
      <c r="K16" s="35">
        <f t="shared" si="0"/>
        <v>92.832764505119457</v>
      </c>
      <c r="L16" s="35">
        <f t="shared" si="0"/>
        <v>91.808873720136518</v>
      </c>
      <c r="M16" s="35">
        <f t="shared" si="0"/>
        <v>36.518771331058019</v>
      </c>
      <c r="N16" s="35">
        <f t="shared" si="0"/>
        <v>53.583617747440272</v>
      </c>
      <c r="O16" s="35">
        <f t="shared" si="0"/>
        <v>91.12627986348123</v>
      </c>
      <c r="P16" s="35">
        <f t="shared" si="0"/>
        <v>92.832764505119457</v>
      </c>
      <c r="Q16" s="33">
        <v>293</v>
      </c>
      <c r="R16" s="33">
        <v>272</v>
      </c>
      <c r="S16" s="33">
        <v>236</v>
      </c>
      <c r="T16" s="33">
        <v>15</v>
      </c>
      <c r="U16" s="56">
        <f t="shared" si="4"/>
        <v>92.832764505119457</v>
      </c>
      <c r="V16" s="56">
        <f t="shared" si="1"/>
        <v>80.546075085324233</v>
      </c>
      <c r="W16" s="56">
        <f t="shared" si="1"/>
        <v>5.1194539249146755</v>
      </c>
      <c r="X16" s="33">
        <v>293</v>
      </c>
      <c r="Y16" s="33">
        <v>219</v>
      </c>
      <c r="Z16" s="33">
        <v>11</v>
      </c>
      <c r="AA16" s="33">
        <v>51</v>
      </c>
      <c r="AB16" s="57">
        <f t="shared" si="5"/>
        <v>74.744027303754265</v>
      </c>
      <c r="AC16" s="57">
        <f t="shared" si="2"/>
        <v>3.7542662116040959</v>
      </c>
      <c r="AD16" s="57">
        <f t="shared" si="2"/>
        <v>17.4061433447099</v>
      </c>
    </row>
    <row r="17" spans="1:30" x14ac:dyDescent="0.2">
      <c r="A17" s="32" t="s">
        <v>114</v>
      </c>
      <c r="B17" s="33">
        <v>302</v>
      </c>
      <c r="C17" s="33">
        <v>169</v>
      </c>
      <c r="D17" s="33">
        <v>272</v>
      </c>
      <c r="E17" s="33">
        <v>262</v>
      </c>
      <c r="F17" s="34">
        <v>0</v>
      </c>
      <c r="G17" s="33">
        <v>257</v>
      </c>
      <c r="H17" s="33">
        <v>263</v>
      </c>
      <c r="I17" s="33">
        <v>269</v>
      </c>
      <c r="J17" s="35">
        <f t="shared" si="3"/>
        <v>55.960264900662246</v>
      </c>
      <c r="K17" s="35">
        <f t="shared" si="0"/>
        <v>90.066225165562912</v>
      </c>
      <c r="L17" s="35">
        <f t="shared" si="0"/>
        <v>86.754966887417211</v>
      </c>
      <c r="M17" s="35">
        <f t="shared" si="0"/>
        <v>0</v>
      </c>
      <c r="N17" s="35">
        <f t="shared" si="0"/>
        <v>85.099337748344368</v>
      </c>
      <c r="O17" s="35">
        <f t="shared" si="0"/>
        <v>87.086092715231786</v>
      </c>
      <c r="P17" s="35">
        <f t="shared" si="0"/>
        <v>89.072847682119203</v>
      </c>
      <c r="Q17" s="33">
        <v>302</v>
      </c>
      <c r="R17" s="33">
        <v>267</v>
      </c>
      <c r="S17" s="33">
        <v>239</v>
      </c>
      <c r="T17" s="33">
        <v>28</v>
      </c>
      <c r="U17" s="56">
        <f t="shared" si="4"/>
        <v>88.410596026490069</v>
      </c>
      <c r="V17" s="56">
        <f t="shared" si="1"/>
        <v>79.139072847682129</v>
      </c>
      <c r="W17" s="56">
        <f t="shared" si="1"/>
        <v>9.2715231788079464</v>
      </c>
      <c r="X17" s="33">
        <v>302</v>
      </c>
      <c r="Y17" s="33">
        <v>243</v>
      </c>
      <c r="Z17" s="33">
        <v>8</v>
      </c>
      <c r="AA17" s="33">
        <v>36</v>
      </c>
      <c r="AB17" s="57">
        <f t="shared" si="5"/>
        <v>80.463576158940398</v>
      </c>
      <c r="AC17" s="57">
        <f t="shared" si="2"/>
        <v>2.6490066225165565</v>
      </c>
      <c r="AD17" s="57">
        <f t="shared" si="2"/>
        <v>11.920529801324504</v>
      </c>
    </row>
    <row r="18" spans="1:30" x14ac:dyDescent="0.2">
      <c r="A18" s="32" t="s">
        <v>30</v>
      </c>
      <c r="B18" s="33">
        <v>679</v>
      </c>
      <c r="C18" s="33">
        <v>320</v>
      </c>
      <c r="D18" s="33">
        <v>603</v>
      </c>
      <c r="E18" s="33">
        <v>604</v>
      </c>
      <c r="F18" s="33">
        <v>352</v>
      </c>
      <c r="G18" s="33">
        <v>282</v>
      </c>
      <c r="H18" s="33">
        <v>604</v>
      </c>
      <c r="I18" s="33">
        <v>617</v>
      </c>
      <c r="J18" s="35">
        <f t="shared" si="3"/>
        <v>47.128129602356402</v>
      </c>
      <c r="K18" s="35">
        <f t="shared" si="0"/>
        <v>88.807069219440351</v>
      </c>
      <c r="L18" s="35">
        <f t="shared" si="0"/>
        <v>88.954344624447714</v>
      </c>
      <c r="M18" s="35">
        <f t="shared" si="0"/>
        <v>51.840942562592055</v>
      </c>
      <c r="N18" s="35">
        <f t="shared" si="0"/>
        <v>41.531664212076585</v>
      </c>
      <c r="O18" s="35">
        <f t="shared" si="0"/>
        <v>88.954344624447714</v>
      </c>
      <c r="P18" s="35">
        <f t="shared" si="0"/>
        <v>90.86892488954345</v>
      </c>
      <c r="Q18" s="33">
        <v>679</v>
      </c>
      <c r="R18" s="33">
        <v>610</v>
      </c>
      <c r="S18" s="33">
        <v>554</v>
      </c>
      <c r="T18" s="33">
        <v>38</v>
      </c>
      <c r="U18" s="56">
        <f t="shared" si="4"/>
        <v>89.837997054491908</v>
      </c>
      <c r="V18" s="56">
        <f t="shared" si="1"/>
        <v>81.590574374079523</v>
      </c>
      <c r="W18" s="56">
        <f t="shared" si="1"/>
        <v>5.5964653902798238</v>
      </c>
      <c r="X18" s="33">
        <v>679</v>
      </c>
      <c r="Y18" s="33">
        <v>534</v>
      </c>
      <c r="Z18" s="33">
        <v>29</v>
      </c>
      <c r="AA18" s="33">
        <v>76</v>
      </c>
      <c r="AB18" s="57">
        <f t="shared" si="5"/>
        <v>78.645066273932258</v>
      </c>
      <c r="AC18" s="57">
        <f t="shared" si="2"/>
        <v>4.2709867452135493</v>
      </c>
      <c r="AD18" s="57">
        <f t="shared" si="2"/>
        <v>11.192930780559648</v>
      </c>
    </row>
    <row r="19" spans="1:30" x14ac:dyDescent="0.2">
      <c r="A19" s="32" t="s">
        <v>31</v>
      </c>
      <c r="B19" s="33">
        <v>27</v>
      </c>
      <c r="C19" s="33">
        <v>1</v>
      </c>
      <c r="D19" s="33">
        <v>26</v>
      </c>
      <c r="E19" s="33">
        <v>22</v>
      </c>
      <c r="F19" s="34">
        <v>0</v>
      </c>
      <c r="G19" s="33">
        <v>25</v>
      </c>
      <c r="H19" s="33">
        <v>23</v>
      </c>
      <c r="I19" s="33">
        <v>24</v>
      </c>
      <c r="J19" s="35">
        <f t="shared" si="3"/>
        <v>3.7037037037037033</v>
      </c>
      <c r="K19" s="35">
        <f t="shared" si="0"/>
        <v>96.296296296296291</v>
      </c>
      <c r="L19" s="35">
        <f t="shared" si="0"/>
        <v>81.481481481481481</v>
      </c>
      <c r="M19" s="35">
        <f t="shared" si="0"/>
        <v>0</v>
      </c>
      <c r="N19" s="35">
        <f t="shared" si="0"/>
        <v>92.592592592592595</v>
      </c>
      <c r="O19" s="35">
        <f t="shared" si="0"/>
        <v>85.18518518518519</v>
      </c>
      <c r="P19" s="35">
        <f t="shared" si="0"/>
        <v>88.888888888888886</v>
      </c>
      <c r="Q19" s="33">
        <v>27</v>
      </c>
      <c r="R19" s="33">
        <v>23</v>
      </c>
      <c r="S19" s="33">
        <v>15</v>
      </c>
      <c r="T19" s="33">
        <v>4</v>
      </c>
      <c r="U19" s="56">
        <f t="shared" si="4"/>
        <v>85.18518518518519</v>
      </c>
      <c r="V19" s="56">
        <f t="shared" si="1"/>
        <v>55.555555555555557</v>
      </c>
      <c r="W19" s="56">
        <f t="shared" si="1"/>
        <v>14.814814814814813</v>
      </c>
      <c r="X19" s="33">
        <v>27</v>
      </c>
      <c r="Y19" s="33">
        <v>16</v>
      </c>
      <c r="Z19" s="33">
        <v>1</v>
      </c>
      <c r="AA19" s="33">
        <v>10</v>
      </c>
      <c r="AB19" s="57">
        <f t="shared" si="5"/>
        <v>59.259259259259252</v>
      </c>
      <c r="AC19" s="57">
        <f t="shared" si="2"/>
        <v>3.7037037037037033</v>
      </c>
      <c r="AD19" s="57">
        <f t="shared" si="2"/>
        <v>37.037037037037038</v>
      </c>
    </row>
    <row r="20" spans="1:30" x14ac:dyDescent="0.2">
      <c r="A20" s="32" t="s">
        <v>32</v>
      </c>
      <c r="B20" s="33">
        <v>81</v>
      </c>
      <c r="C20" s="33">
        <v>3</v>
      </c>
      <c r="D20" s="33">
        <v>72</v>
      </c>
      <c r="E20" s="33">
        <v>74</v>
      </c>
      <c r="F20" s="34">
        <v>0</v>
      </c>
      <c r="G20" s="33">
        <v>72</v>
      </c>
      <c r="H20" s="33">
        <v>73</v>
      </c>
      <c r="I20" s="33">
        <v>76</v>
      </c>
      <c r="J20" s="35">
        <f t="shared" si="3"/>
        <v>3.7037037037037033</v>
      </c>
      <c r="K20" s="35">
        <f t="shared" si="0"/>
        <v>88.888888888888886</v>
      </c>
      <c r="L20" s="35">
        <f t="shared" si="0"/>
        <v>91.358024691358025</v>
      </c>
      <c r="M20" s="35">
        <f t="shared" si="0"/>
        <v>0</v>
      </c>
      <c r="N20" s="35">
        <f t="shared" si="0"/>
        <v>88.888888888888886</v>
      </c>
      <c r="O20" s="35">
        <f t="shared" si="0"/>
        <v>90.123456790123456</v>
      </c>
      <c r="P20" s="35">
        <f t="shared" si="0"/>
        <v>93.827160493827151</v>
      </c>
      <c r="Q20" s="33">
        <v>81</v>
      </c>
      <c r="R20" s="33">
        <v>73</v>
      </c>
      <c r="S20" s="33">
        <v>56</v>
      </c>
      <c r="T20" s="33">
        <v>5</v>
      </c>
      <c r="U20" s="56">
        <f t="shared" si="4"/>
        <v>90.123456790123456</v>
      </c>
      <c r="V20" s="56">
        <f t="shared" si="1"/>
        <v>69.135802469135797</v>
      </c>
      <c r="W20" s="56">
        <f t="shared" si="1"/>
        <v>6.1728395061728394</v>
      </c>
      <c r="X20" s="33">
        <v>81</v>
      </c>
      <c r="Y20" s="33">
        <v>41</v>
      </c>
      <c r="Z20" s="33">
        <v>9</v>
      </c>
      <c r="AA20" s="33">
        <v>26</v>
      </c>
      <c r="AB20" s="57">
        <f t="shared" si="5"/>
        <v>50.617283950617285</v>
      </c>
      <c r="AC20" s="57">
        <f t="shared" si="2"/>
        <v>11.111111111111111</v>
      </c>
      <c r="AD20" s="57">
        <f t="shared" si="2"/>
        <v>32.098765432098766</v>
      </c>
    </row>
    <row r="21" spans="1:30" x14ac:dyDescent="0.2">
      <c r="A21" s="32" t="s">
        <v>33</v>
      </c>
      <c r="B21" s="33">
        <v>190</v>
      </c>
      <c r="C21" s="33">
        <v>9</v>
      </c>
      <c r="D21" s="33">
        <v>173</v>
      </c>
      <c r="E21" s="33">
        <v>172</v>
      </c>
      <c r="F21" s="33">
        <v>37</v>
      </c>
      <c r="G21" s="33">
        <v>129</v>
      </c>
      <c r="H21" s="33">
        <v>167</v>
      </c>
      <c r="I21" s="33">
        <v>174</v>
      </c>
      <c r="J21" s="35">
        <f t="shared" si="3"/>
        <v>4.7368421052631584</v>
      </c>
      <c r="K21" s="35">
        <f t="shared" ref="K21:K52" si="6">D21/$B21*100</f>
        <v>91.05263157894737</v>
      </c>
      <c r="L21" s="35">
        <f t="shared" ref="L21:L52" si="7">E21/$B21*100</f>
        <v>90.526315789473685</v>
      </c>
      <c r="M21" s="35">
        <f t="shared" ref="M21:M52" si="8">F21/$B21*100</f>
        <v>19.473684210526315</v>
      </c>
      <c r="N21" s="35">
        <f t="shared" ref="N21:N52" si="9">G21/$B21*100</f>
        <v>67.89473684210526</v>
      </c>
      <c r="O21" s="35">
        <f t="shared" ref="O21:O52" si="10">H21/$B21*100</f>
        <v>87.89473684210526</v>
      </c>
      <c r="P21" s="35">
        <f t="shared" ref="P21:P52" si="11">I21/$B21*100</f>
        <v>91.578947368421055</v>
      </c>
      <c r="Q21" s="33">
        <v>190</v>
      </c>
      <c r="R21" s="33">
        <v>168</v>
      </c>
      <c r="S21" s="33">
        <v>127</v>
      </c>
      <c r="T21" s="33">
        <v>13</v>
      </c>
      <c r="U21" s="56">
        <f t="shared" si="4"/>
        <v>88.421052631578945</v>
      </c>
      <c r="V21" s="56">
        <f t="shared" ref="V21:V52" si="12">S21/$Q21*100</f>
        <v>66.84210526315789</v>
      </c>
      <c r="W21" s="56">
        <f t="shared" ref="W21:W52" si="13">T21/$Q21*100</f>
        <v>6.8421052631578956</v>
      </c>
      <c r="X21" s="33">
        <v>190</v>
      </c>
      <c r="Y21" s="33">
        <v>121</v>
      </c>
      <c r="Z21" s="33">
        <v>10</v>
      </c>
      <c r="AA21" s="33">
        <v>45</v>
      </c>
      <c r="AB21" s="57">
        <f t="shared" si="5"/>
        <v>63.684210526315788</v>
      </c>
      <c r="AC21" s="57">
        <f t="shared" ref="AC21:AC52" si="14">Z21/$X21*100</f>
        <v>5.2631578947368416</v>
      </c>
      <c r="AD21" s="57">
        <f t="shared" ref="AD21:AD52" si="15">AA21/$X21*100</f>
        <v>23.684210526315788</v>
      </c>
    </row>
    <row r="22" spans="1:30" x14ac:dyDescent="0.2">
      <c r="A22" s="32" t="s">
        <v>34</v>
      </c>
      <c r="B22" s="33">
        <v>72</v>
      </c>
      <c r="C22" s="33">
        <v>32</v>
      </c>
      <c r="D22" s="33">
        <v>61</v>
      </c>
      <c r="E22" s="33">
        <v>60</v>
      </c>
      <c r="F22" s="34">
        <v>0</v>
      </c>
      <c r="G22" s="33">
        <v>56</v>
      </c>
      <c r="H22" s="33">
        <v>58</v>
      </c>
      <c r="I22" s="33">
        <v>60</v>
      </c>
      <c r="J22" s="35">
        <f t="shared" si="3"/>
        <v>44.444444444444443</v>
      </c>
      <c r="K22" s="35">
        <f t="shared" si="6"/>
        <v>84.722222222222214</v>
      </c>
      <c r="L22" s="35">
        <f t="shared" si="7"/>
        <v>83.333333333333343</v>
      </c>
      <c r="M22" s="35">
        <f t="shared" si="8"/>
        <v>0</v>
      </c>
      <c r="N22" s="35">
        <f t="shared" si="9"/>
        <v>77.777777777777786</v>
      </c>
      <c r="O22" s="35">
        <f t="shared" si="10"/>
        <v>80.555555555555557</v>
      </c>
      <c r="P22" s="35">
        <f t="shared" si="11"/>
        <v>83.333333333333343</v>
      </c>
      <c r="Q22" s="33">
        <v>72</v>
      </c>
      <c r="R22" s="33">
        <v>59</v>
      </c>
      <c r="S22" s="33">
        <v>53</v>
      </c>
      <c r="T22" s="33">
        <v>8</v>
      </c>
      <c r="U22" s="56">
        <f t="shared" si="4"/>
        <v>81.944444444444443</v>
      </c>
      <c r="V22" s="56">
        <f t="shared" si="12"/>
        <v>73.611111111111114</v>
      </c>
      <c r="W22" s="56">
        <f t="shared" si="13"/>
        <v>11.111111111111111</v>
      </c>
      <c r="X22" s="33">
        <v>72</v>
      </c>
      <c r="Y22" s="33">
        <v>48</v>
      </c>
      <c r="Z22" s="33">
        <v>1</v>
      </c>
      <c r="AA22" s="33">
        <v>17</v>
      </c>
      <c r="AB22" s="57">
        <f t="shared" si="5"/>
        <v>66.666666666666657</v>
      </c>
      <c r="AC22" s="57">
        <f t="shared" si="14"/>
        <v>1.3888888888888888</v>
      </c>
      <c r="AD22" s="57">
        <f t="shared" si="15"/>
        <v>23.611111111111111</v>
      </c>
    </row>
    <row r="23" spans="1:30" x14ac:dyDescent="0.2">
      <c r="A23" s="32" t="s">
        <v>35</v>
      </c>
      <c r="B23" s="33">
        <v>100</v>
      </c>
      <c r="C23" s="33">
        <v>53</v>
      </c>
      <c r="D23" s="33">
        <v>91</v>
      </c>
      <c r="E23" s="33">
        <v>91</v>
      </c>
      <c r="F23" s="34">
        <v>0</v>
      </c>
      <c r="G23" s="33">
        <v>71</v>
      </c>
      <c r="H23" s="33">
        <v>91</v>
      </c>
      <c r="I23" s="33">
        <v>89</v>
      </c>
      <c r="J23" s="35">
        <f t="shared" si="3"/>
        <v>53</v>
      </c>
      <c r="K23" s="35">
        <f t="shared" si="6"/>
        <v>91</v>
      </c>
      <c r="L23" s="35">
        <f t="shared" si="7"/>
        <v>91</v>
      </c>
      <c r="M23" s="35">
        <f t="shared" si="8"/>
        <v>0</v>
      </c>
      <c r="N23" s="35">
        <f t="shared" si="9"/>
        <v>71</v>
      </c>
      <c r="O23" s="35">
        <f t="shared" si="10"/>
        <v>91</v>
      </c>
      <c r="P23" s="35">
        <f t="shared" si="11"/>
        <v>89</v>
      </c>
      <c r="Q23" s="33">
        <v>100</v>
      </c>
      <c r="R23" s="33">
        <v>90</v>
      </c>
      <c r="S23" s="33">
        <v>73</v>
      </c>
      <c r="T23" s="33">
        <v>8</v>
      </c>
      <c r="U23" s="56">
        <f t="shared" si="4"/>
        <v>90</v>
      </c>
      <c r="V23" s="56">
        <f t="shared" si="12"/>
        <v>73</v>
      </c>
      <c r="W23" s="56">
        <f t="shared" si="13"/>
        <v>8</v>
      </c>
      <c r="X23" s="33">
        <v>100</v>
      </c>
      <c r="Y23" s="33">
        <v>75</v>
      </c>
      <c r="Z23" s="33">
        <v>4</v>
      </c>
      <c r="AA23" s="33">
        <v>18</v>
      </c>
      <c r="AB23" s="57">
        <f t="shared" si="5"/>
        <v>75</v>
      </c>
      <c r="AC23" s="57">
        <f t="shared" si="14"/>
        <v>4</v>
      </c>
      <c r="AD23" s="57">
        <f t="shared" si="15"/>
        <v>18</v>
      </c>
    </row>
    <row r="24" spans="1:30" x14ac:dyDescent="0.2">
      <c r="A24" s="32" t="s">
        <v>36</v>
      </c>
      <c r="B24" s="33">
        <v>171</v>
      </c>
      <c r="C24" s="33">
        <v>14</v>
      </c>
      <c r="D24" s="33">
        <v>141</v>
      </c>
      <c r="E24" s="33">
        <v>140</v>
      </c>
      <c r="F24" s="33">
        <v>37</v>
      </c>
      <c r="G24" s="33">
        <v>122</v>
      </c>
      <c r="H24" s="33">
        <v>140</v>
      </c>
      <c r="I24" s="33">
        <v>151</v>
      </c>
      <c r="J24" s="35">
        <f t="shared" si="3"/>
        <v>8.1871345029239766</v>
      </c>
      <c r="K24" s="35">
        <f t="shared" si="6"/>
        <v>82.456140350877192</v>
      </c>
      <c r="L24" s="35">
        <f t="shared" si="7"/>
        <v>81.871345029239762</v>
      </c>
      <c r="M24" s="35">
        <f t="shared" si="8"/>
        <v>21.637426900584796</v>
      </c>
      <c r="N24" s="35">
        <f t="shared" si="9"/>
        <v>71.345029239766077</v>
      </c>
      <c r="O24" s="35">
        <f t="shared" si="10"/>
        <v>81.871345029239762</v>
      </c>
      <c r="P24" s="35">
        <f t="shared" si="11"/>
        <v>88.304093567251456</v>
      </c>
      <c r="Q24" s="33">
        <v>171</v>
      </c>
      <c r="R24" s="33">
        <v>141</v>
      </c>
      <c r="S24" s="33">
        <v>110</v>
      </c>
      <c r="T24" s="33">
        <v>25</v>
      </c>
      <c r="U24" s="56">
        <f t="shared" si="4"/>
        <v>82.456140350877192</v>
      </c>
      <c r="V24" s="56">
        <f t="shared" si="12"/>
        <v>64.327485380116954</v>
      </c>
      <c r="W24" s="56">
        <f t="shared" si="13"/>
        <v>14.619883040935672</v>
      </c>
      <c r="X24" s="33">
        <v>171</v>
      </c>
      <c r="Y24" s="33">
        <v>109</v>
      </c>
      <c r="Z24" s="33">
        <v>9</v>
      </c>
      <c r="AA24" s="33">
        <v>43</v>
      </c>
      <c r="AB24" s="57">
        <f t="shared" si="5"/>
        <v>63.742690058479532</v>
      </c>
      <c r="AC24" s="57">
        <f t="shared" si="14"/>
        <v>5.2631578947368416</v>
      </c>
      <c r="AD24" s="57">
        <f t="shared" si="15"/>
        <v>25.146198830409354</v>
      </c>
    </row>
    <row r="25" spans="1:30" x14ac:dyDescent="0.2">
      <c r="A25" s="32" t="s">
        <v>37</v>
      </c>
      <c r="B25" s="33">
        <v>192</v>
      </c>
      <c r="C25" s="33">
        <v>8</v>
      </c>
      <c r="D25" s="33">
        <v>170</v>
      </c>
      <c r="E25" s="33">
        <v>171</v>
      </c>
      <c r="F25" s="33">
        <v>53</v>
      </c>
      <c r="G25" s="33">
        <v>117</v>
      </c>
      <c r="H25" s="33">
        <v>170</v>
      </c>
      <c r="I25" s="33">
        <v>173</v>
      </c>
      <c r="J25" s="35">
        <f t="shared" si="3"/>
        <v>4.1666666666666661</v>
      </c>
      <c r="K25" s="35">
        <f t="shared" si="6"/>
        <v>88.541666666666657</v>
      </c>
      <c r="L25" s="35">
        <f t="shared" si="7"/>
        <v>89.0625</v>
      </c>
      <c r="M25" s="35">
        <f t="shared" si="8"/>
        <v>27.604166666666668</v>
      </c>
      <c r="N25" s="35">
        <f t="shared" si="9"/>
        <v>60.9375</v>
      </c>
      <c r="O25" s="35">
        <f t="shared" si="10"/>
        <v>88.541666666666657</v>
      </c>
      <c r="P25" s="35">
        <f t="shared" si="11"/>
        <v>90.104166666666657</v>
      </c>
      <c r="Q25" s="33">
        <v>192</v>
      </c>
      <c r="R25" s="33">
        <v>171</v>
      </c>
      <c r="S25" s="33">
        <v>116</v>
      </c>
      <c r="T25" s="33">
        <v>12</v>
      </c>
      <c r="U25" s="56">
        <f t="shared" si="4"/>
        <v>89.0625</v>
      </c>
      <c r="V25" s="56">
        <f t="shared" si="12"/>
        <v>60.416666666666664</v>
      </c>
      <c r="W25" s="56">
        <f t="shared" si="13"/>
        <v>6.25</v>
      </c>
      <c r="X25" s="33">
        <v>192</v>
      </c>
      <c r="Y25" s="33">
        <v>111</v>
      </c>
      <c r="Z25" s="33">
        <v>9</v>
      </c>
      <c r="AA25" s="33">
        <v>53</v>
      </c>
      <c r="AB25" s="57">
        <f t="shared" si="5"/>
        <v>57.8125</v>
      </c>
      <c r="AC25" s="57">
        <f t="shared" si="14"/>
        <v>4.6875</v>
      </c>
      <c r="AD25" s="57">
        <f t="shared" si="15"/>
        <v>27.604166666666668</v>
      </c>
    </row>
    <row r="26" spans="1:30" x14ac:dyDescent="0.2">
      <c r="A26" s="32" t="s">
        <v>38</v>
      </c>
      <c r="B26" s="33">
        <v>3219</v>
      </c>
      <c r="C26" s="33">
        <v>2418</v>
      </c>
      <c r="D26" s="33">
        <v>2990</v>
      </c>
      <c r="E26" s="33">
        <v>2965</v>
      </c>
      <c r="F26" s="33">
        <v>2607</v>
      </c>
      <c r="G26" s="33">
        <v>541</v>
      </c>
      <c r="H26" s="33">
        <v>2997</v>
      </c>
      <c r="I26" s="33">
        <v>2998</v>
      </c>
      <c r="J26" s="35">
        <f t="shared" si="3"/>
        <v>75.116495806150979</v>
      </c>
      <c r="K26" s="35">
        <f t="shared" si="6"/>
        <v>92.885989437713576</v>
      </c>
      <c r="L26" s="35">
        <f t="shared" si="7"/>
        <v>92.10935073004039</v>
      </c>
      <c r="M26" s="35">
        <f t="shared" si="8"/>
        <v>80.9878844361603</v>
      </c>
      <c r="N26" s="35">
        <f t="shared" si="9"/>
        <v>16.806461634047842</v>
      </c>
      <c r="O26" s="35">
        <f t="shared" si="10"/>
        <v>93.103448275862064</v>
      </c>
      <c r="P26" s="35">
        <f t="shared" si="11"/>
        <v>93.134513824168991</v>
      </c>
      <c r="Q26" s="33">
        <v>3219</v>
      </c>
      <c r="R26" s="33">
        <v>3005</v>
      </c>
      <c r="S26" s="33">
        <v>2869</v>
      </c>
      <c r="T26" s="33">
        <v>145</v>
      </c>
      <c r="U26" s="56">
        <f t="shared" si="4"/>
        <v>93.351972662317493</v>
      </c>
      <c r="V26" s="56">
        <f t="shared" si="12"/>
        <v>89.127058092575325</v>
      </c>
      <c r="W26" s="56">
        <f t="shared" si="13"/>
        <v>4.5045045045045047</v>
      </c>
      <c r="X26" s="33">
        <v>3219</v>
      </c>
      <c r="Y26" s="33">
        <v>2410</v>
      </c>
      <c r="Z26" s="33">
        <v>443</v>
      </c>
      <c r="AA26" s="33">
        <v>267</v>
      </c>
      <c r="AB26" s="57">
        <f t="shared" si="5"/>
        <v>74.86797141969555</v>
      </c>
      <c r="AC26" s="57">
        <f t="shared" si="14"/>
        <v>13.762037899968934</v>
      </c>
      <c r="AD26" s="57">
        <f t="shared" si="15"/>
        <v>8.2945013979496736</v>
      </c>
    </row>
    <row r="27" spans="1:30" x14ac:dyDescent="0.2">
      <c r="A27" s="32" t="s">
        <v>39</v>
      </c>
      <c r="B27" s="33">
        <v>154</v>
      </c>
      <c r="C27" s="33">
        <v>97</v>
      </c>
      <c r="D27" s="33">
        <v>146</v>
      </c>
      <c r="E27" s="33">
        <v>144</v>
      </c>
      <c r="F27" s="34">
        <v>0</v>
      </c>
      <c r="G27" s="33">
        <v>104</v>
      </c>
      <c r="H27" s="33">
        <v>143</v>
      </c>
      <c r="I27" s="33">
        <v>142</v>
      </c>
      <c r="J27" s="35">
        <f t="shared" si="3"/>
        <v>62.987012987012989</v>
      </c>
      <c r="K27" s="35">
        <f t="shared" si="6"/>
        <v>94.805194805194802</v>
      </c>
      <c r="L27" s="35">
        <f t="shared" si="7"/>
        <v>93.506493506493499</v>
      </c>
      <c r="M27" s="35">
        <f t="shared" si="8"/>
        <v>0</v>
      </c>
      <c r="N27" s="35">
        <f t="shared" si="9"/>
        <v>67.532467532467535</v>
      </c>
      <c r="O27" s="35">
        <f t="shared" si="10"/>
        <v>92.857142857142861</v>
      </c>
      <c r="P27" s="35">
        <f t="shared" si="11"/>
        <v>92.20779220779221</v>
      </c>
      <c r="Q27" s="33">
        <v>154</v>
      </c>
      <c r="R27" s="33">
        <v>142</v>
      </c>
      <c r="S27" s="33">
        <v>131</v>
      </c>
      <c r="T27" s="33">
        <v>8</v>
      </c>
      <c r="U27" s="56">
        <f t="shared" si="4"/>
        <v>92.20779220779221</v>
      </c>
      <c r="V27" s="56">
        <f t="shared" si="12"/>
        <v>85.064935064935071</v>
      </c>
      <c r="W27" s="56">
        <f t="shared" si="13"/>
        <v>5.1948051948051948</v>
      </c>
      <c r="X27" s="33">
        <v>154</v>
      </c>
      <c r="Y27" s="33">
        <v>125</v>
      </c>
      <c r="Z27" s="33">
        <v>6</v>
      </c>
      <c r="AA27" s="33">
        <v>17</v>
      </c>
      <c r="AB27" s="57">
        <f t="shared" si="5"/>
        <v>81.168831168831161</v>
      </c>
      <c r="AC27" s="57">
        <f t="shared" si="14"/>
        <v>3.8961038961038961</v>
      </c>
      <c r="AD27" s="57">
        <f t="shared" si="15"/>
        <v>11.038961038961039</v>
      </c>
    </row>
    <row r="28" spans="1:30" x14ac:dyDescent="0.2">
      <c r="A28" s="32" t="s">
        <v>157</v>
      </c>
      <c r="B28" s="33">
        <v>33</v>
      </c>
      <c r="C28" s="34">
        <v>0</v>
      </c>
      <c r="D28" s="33">
        <v>30</v>
      </c>
      <c r="E28" s="33">
        <v>31</v>
      </c>
      <c r="F28" s="34">
        <v>0</v>
      </c>
      <c r="G28" s="33">
        <v>26</v>
      </c>
      <c r="H28" s="33">
        <v>29</v>
      </c>
      <c r="I28" s="33">
        <v>31</v>
      </c>
      <c r="J28" s="35">
        <f t="shared" si="3"/>
        <v>0</v>
      </c>
      <c r="K28" s="35">
        <f t="shared" si="6"/>
        <v>90.909090909090907</v>
      </c>
      <c r="L28" s="35">
        <f t="shared" si="7"/>
        <v>93.939393939393938</v>
      </c>
      <c r="M28" s="35">
        <f t="shared" si="8"/>
        <v>0</v>
      </c>
      <c r="N28" s="35">
        <f t="shared" si="9"/>
        <v>78.787878787878782</v>
      </c>
      <c r="O28" s="35">
        <f t="shared" si="10"/>
        <v>87.878787878787875</v>
      </c>
      <c r="P28" s="35">
        <f t="shared" si="11"/>
        <v>93.939393939393938</v>
      </c>
      <c r="Q28" s="33">
        <v>33</v>
      </c>
      <c r="R28" s="33">
        <v>30</v>
      </c>
      <c r="S28" s="33">
        <v>24</v>
      </c>
      <c r="T28" s="33">
        <v>2</v>
      </c>
      <c r="U28" s="56">
        <f t="shared" si="4"/>
        <v>90.909090909090907</v>
      </c>
      <c r="V28" s="56">
        <f t="shared" si="12"/>
        <v>72.727272727272734</v>
      </c>
      <c r="W28" s="56">
        <f t="shared" si="13"/>
        <v>6.0606060606060606</v>
      </c>
      <c r="X28" s="33">
        <v>33</v>
      </c>
      <c r="Y28" s="33">
        <v>24</v>
      </c>
      <c r="Z28" s="33">
        <v>1</v>
      </c>
      <c r="AA28" s="33">
        <v>7</v>
      </c>
      <c r="AB28" s="57">
        <f t="shared" si="5"/>
        <v>72.727272727272734</v>
      </c>
      <c r="AC28" s="57">
        <f t="shared" si="14"/>
        <v>3.0303030303030303</v>
      </c>
      <c r="AD28" s="57">
        <f t="shared" si="15"/>
        <v>21.212121212121211</v>
      </c>
    </row>
    <row r="29" spans="1:30" x14ac:dyDescent="0.2">
      <c r="A29" s="32" t="s">
        <v>40</v>
      </c>
      <c r="B29" s="33">
        <v>66</v>
      </c>
      <c r="C29" s="33">
        <v>2</v>
      </c>
      <c r="D29" s="33">
        <v>61</v>
      </c>
      <c r="E29" s="33">
        <v>58</v>
      </c>
      <c r="F29" s="34">
        <v>0</v>
      </c>
      <c r="G29" s="33">
        <v>53</v>
      </c>
      <c r="H29" s="33">
        <v>59</v>
      </c>
      <c r="I29" s="33">
        <v>60</v>
      </c>
      <c r="J29" s="35">
        <f t="shared" si="3"/>
        <v>3.0303030303030303</v>
      </c>
      <c r="K29" s="35">
        <f t="shared" si="6"/>
        <v>92.424242424242422</v>
      </c>
      <c r="L29" s="35">
        <f t="shared" si="7"/>
        <v>87.878787878787875</v>
      </c>
      <c r="M29" s="35">
        <f t="shared" si="8"/>
        <v>0</v>
      </c>
      <c r="N29" s="35">
        <f t="shared" si="9"/>
        <v>80.303030303030297</v>
      </c>
      <c r="O29" s="35">
        <f t="shared" si="10"/>
        <v>89.393939393939391</v>
      </c>
      <c r="P29" s="35">
        <f t="shared" si="11"/>
        <v>90.909090909090907</v>
      </c>
      <c r="Q29" s="33">
        <v>66</v>
      </c>
      <c r="R29" s="33">
        <v>59</v>
      </c>
      <c r="S29" s="33">
        <v>44</v>
      </c>
      <c r="T29" s="33">
        <v>3</v>
      </c>
      <c r="U29" s="56">
        <f t="shared" si="4"/>
        <v>89.393939393939391</v>
      </c>
      <c r="V29" s="56">
        <f t="shared" si="12"/>
        <v>66.666666666666657</v>
      </c>
      <c r="W29" s="56">
        <f t="shared" si="13"/>
        <v>4.5454545454545459</v>
      </c>
      <c r="X29" s="33">
        <v>66</v>
      </c>
      <c r="Y29" s="33">
        <v>40</v>
      </c>
      <c r="Z29" s="33">
        <v>5</v>
      </c>
      <c r="AA29" s="33">
        <v>17</v>
      </c>
      <c r="AB29" s="57">
        <f t="shared" si="5"/>
        <v>60.606060606060609</v>
      </c>
      <c r="AC29" s="57">
        <f t="shared" si="14"/>
        <v>7.5757575757575761</v>
      </c>
      <c r="AD29" s="57">
        <f t="shared" si="15"/>
        <v>25.757575757575758</v>
      </c>
    </row>
    <row r="30" spans="1:30" x14ac:dyDescent="0.2">
      <c r="A30" s="32" t="s">
        <v>41</v>
      </c>
      <c r="B30" s="33">
        <v>21</v>
      </c>
      <c r="C30" s="33">
        <v>1</v>
      </c>
      <c r="D30" s="33">
        <v>21</v>
      </c>
      <c r="E30" s="33">
        <v>20</v>
      </c>
      <c r="F30" s="34">
        <v>0</v>
      </c>
      <c r="G30" s="33">
        <v>18</v>
      </c>
      <c r="H30" s="33">
        <v>19</v>
      </c>
      <c r="I30" s="33">
        <v>20</v>
      </c>
      <c r="J30" s="35">
        <f t="shared" si="3"/>
        <v>4.7619047619047619</v>
      </c>
      <c r="K30" s="35">
        <f t="shared" si="6"/>
        <v>100</v>
      </c>
      <c r="L30" s="35">
        <f t="shared" si="7"/>
        <v>95.238095238095227</v>
      </c>
      <c r="M30" s="35">
        <f t="shared" si="8"/>
        <v>0</v>
      </c>
      <c r="N30" s="35">
        <f t="shared" si="9"/>
        <v>85.714285714285708</v>
      </c>
      <c r="O30" s="35">
        <f t="shared" si="10"/>
        <v>90.476190476190482</v>
      </c>
      <c r="P30" s="35">
        <f t="shared" si="11"/>
        <v>95.238095238095227</v>
      </c>
      <c r="Q30" s="33">
        <v>21</v>
      </c>
      <c r="R30" s="33">
        <v>19</v>
      </c>
      <c r="S30" s="33">
        <v>13</v>
      </c>
      <c r="T30" s="33">
        <v>2</v>
      </c>
      <c r="U30" s="56">
        <f t="shared" si="4"/>
        <v>90.476190476190482</v>
      </c>
      <c r="V30" s="56">
        <f t="shared" si="12"/>
        <v>61.904761904761905</v>
      </c>
      <c r="W30" s="56">
        <f t="shared" si="13"/>
        <v>9.5238095238095237</v>
      </c>
      <c r="X30" s="33">
        <v>21</v>
      </c>
      <c r="Y30" s="33">
        <v>11</v>
      </c>
      <c r="Z30" s="33">
        <v>1</v>
      </c>
      <c r="AA30" s="33">
        <v>9</v>
      </c>
      <c r="AB30" s="57">
        <f t="shared" si="5"/>
        <v>52.380952380952387</v>
      </c>
      <c r="AC30" s="57">
        <f t="shared" si="14"/>
        <v>4.7619047619047619</v>
      </c>
      <c r="AD30" s="57">
        <f t="shared" si="15"/>
        <v>42.857142857142854</v>
      </c>
    </row>
    <row r="31" spans="1:30" x14ac:dyDescent="0.2">
      <c r="A31" s="32" t="s">
        <v>42</v>
      </c>
      <c r="B31" s="33">
        <v>74</v>
      </c>
      <c r="C31" s="33">
        <v>1</v>
      </c>
      <c r="D31" s="33">
        <v>67</v>
      </c>
      <c r="E31" s="33">
        <v>67</v>
      </c>
      <c r="F31" s="34">
        <v>0</v>
      </c>
      <c r="G31" s="33">
        <v>40</v>
      </c>
      <c r="H31" s="33">
        <v>65</v>
      </c>
      <c r="I31" s="33">
        <v>68</v>
      </c>
      <c r="J31" s="35">
        <f t="shared" si="3"/>
        <v>1.3513513513513513</v>
      </c>
      <c r="K31" s="35">
        <f t="shared" si="6"/>
        <v>90.540540540540533</v>
      </c>
      <c r="L31" s="35">
        <f t="shared" si="7"/>
        <v>90.540540540540533</v>
      </c>
      <c r="M31" s="35">
        <f t="shared" si="8"/>
        <v>0</v>
      </c>
      <c r="N31" s="35">
        <f t="shared" si="9"/>
        <v>54.054054054054056</v>
      </c>
      <c r="O31" s="35">
        <f t="shared" si="10"/>
        <v>87.837837837837839</v>
      </c>
      <c r="P31" s="35">
        <f t="shared" si="11"/>
        <v>91.891891891891902</v>
      </c>
      <c r="Q31" s="33">
        <v>74</v>
      </c>
      <c r="R31" s="33">
        <v>65</v>
      </c>
      <c r="S31" s="33">
        <v>54</v>
      </c>
      <c r="T31" s="33">
        <v>5</v>
      </c>
      <c r="U31" s="56">
        <f t="shared" si="4"/>
        <v>87.837837837837839</v>
      </c>
      <c r="V31" s="56">
        <f t="shared" si="12"/>
        <v>72.972972972972968</v>
      </c>
      <c r="W31" s="56">
        <f t="shared" si="13"/>
        <v>6.756756756756757</v>
      </c>
      <c r="X31" s="33">
        <v>74</v>
      </c>
      <c r="Y31" s="33">
        <v>49</v>
      </c>
      <c r="Z31" s="33">
        <v>3</v>
      </c>
      <c r="AA31" s="33">
        <v>16</v>
      </c>
      <c r="AB31" s="57">
        <f t="shared" si="5"/>
        <v>66.21621621621621</v>
      </c>
      <c r="AC31" s="57">
        <f t="shared" si="14"/>
        <v>4.0540540540540544</v>
      </c>
      <c r="AD31" s="57">
        <f t="shared" si="15"/>
        <v>21.621621621621621</v>
      </c>
    </row>
    <row r="32" spans="1:30" x14ac:dyDescent="0.2">
      <c r="A32" s="32" t="s">
        <v>43</v>
      </c>
      <c r="B32" s="33">
        <v>73</v>
      </c>
      <c r="C32" s="33">
        <v>4</v>
      </c>
      <c r="D32" s="33">
        <v>66</v>
      </c>
      <c r="E32" s="33">
        <v>66</v>
      </c>
      <c r="F32" s="33">
        <v>50</v>
      </c>
      <c r="G32" s="33">
        <v>23</v>
      </c>
      <c r="H32" s="33">
        <v>69</v>
      </c>
      <c r="I32" s="33">
        <v>70</v>
      </c>
      <c r="J32" s="35">
        <f t="shared" si="3"/>
        <v>5.4794520547945202</v>
      </c>
      <c r="K32" s="35">
        <f t="shared" si="6"/>
        <v>90.410958904109577</v>
      </c>
      <c r="L32" s="35">
        <f t="shared" si="7"/>
        <v>90.410958904109577</v>
      </c>
      <c r="M32" s="35">
        <f t="shared" si="8"/>
        <v>68.493150684931507</v>
      </c>
      <c r="N32" s="35">
        <f t="shared" si="9"/>
        <v>31.506849315068493</v>
      </c>
      <c r="O32" s="35">
        <f t="shared" si="10"/>
        <v>94.520547945205479</v>
      </c>
      <c r="P32" s="35">
        <f t="shared" si="11"/>
        <v>95.890410958904098</v>
      </c>
      <c r="Q32" s="33">
        <v>73</v>
      </c>
      <c r="R32" s="33">
        <v>69</v>
      </c>
      <c r="S32" s="33">
        <v>56</v>
      </c>
      <c r="T32" s="33">
        <v>2</v>
      </c>
      <c r="U32" s="56">
        <f t="shared" si="4"/>
        <v>94.520547945205479</v>
      </c>
      <c r="V32" s="56">
        <f t="shared" si="12"/>
        <v>76.712328767123282</v>
      </c>
      <c r="W32" s="56">
        <f t="shared" si="13"/>
        <v>2.7397260273972601</v>
      </c>
      <c r="X32" s="33">
        <v>73</v>
      </c>
      <c r="Y32" s="33">
        <v>52</v>
      </c>
      <c r="Z32" s="34">
        <v>0</v>
      </c>
      <c r="AA32" s="33">
        <v>13</v>
      </c>
      <c r="AB32" s="57">
        <f t="shared" si="5"/>
        <v>71.232876712328761</v>
      </c>
      <c r="AC32" s="57">
        <f t="shared" si="14"/>
        <v>0</v>
      </c>
      <c r="AD32" s="57">
        <f t="shared" si="15"/>
        <v>17.80821917808219</v>
      </c>
    </row>
    <row r="33" spans="1:30" x14ac:dyDescent="0.2">
      <c r="A33" s="32" t="s">
        <v>44</v>
      </c>
      <c r="B33" s="33">
        <v>52</v>
      </c>
      <c r="C33" s="33">
        <v>8</v>
      </c>
      <c r="D33" s="33">
        <v>51</v>
      </c>
      <c r="E33" s="33">
        <v>49</v>
      </c>
      <c r="F33" s="34">
        <v>0</v>
      </c>
      <c r="G33" s="33">
        <v>49</v>
      </c>
      <c r="H33" s="33">
        <v>50</v>
      </c>
      <c r="I33" s="33">
        <v>51</v>
      </c>
      <c r="J33" s="35">
        <f t="shared" si="3"/>
        <v>15.384615384615385</v>
      </c>
      <c r="K33" s="35">
        <f t="shared" si="6"/>
        <v>98.076923076923066</v>
      </c>
      <c r="L33" s="35">
        <f t="shared" si="7"/>
        <v>94.230769230769226</v>
      </c>
      <c r="M33" s="35">
        <f t="shared" si="8"/>
        <v>0</v>
      </c>
      <c r="N33" s="35">
        <f t="shared" si="9"/>
        <v>94.230769230769226</v>
      </c>
      <c r="O33" s="35">
        <f t="shared" si="10"/>
        <v>96.15384615384616</v>
      </c>
      <c r="P33" s="35">
        <f t="shared" si="11"/>
        <v>98.076923076923066</v>
      </c>
      <c r="Q33" s="33">
        <v>52</v>
      </c>
      <c r="R33" s="33">
        <v>50</v>
      </c>
      <c r="S33" s="33">
        <v>35</v>
      </c>
      <c r="T33" s="33">
        <v>2</v>
      </c>
      <c r="U33" s="56">
        <f t="shared" si="4"/>
        <v>96.15384615384616</v>
      </c>
      <c r="V33" s="56">
        <f t="shared" si="12"/>
        <v>67.307692307692307</v>
      </c>
      <c r="W33" s="56">
        <f t="shared" si="13"/>
        <v>3.8461538461538463</v>
      </c>
      <c r="X33" s="33">
        <v>52</v>
      </c>
      <c r="Y33" s="33">
        <v>28</v>
      </c>
      <c r="Z33" s="33">
        <v>3</v>
      </c>
      <c r="AA33" s="33">
        <v>19</v>
      </c>
      <c r="AB33" s="57">
        <f t="shared" si="5"/>
        <v>53.846153846153847</v>
      </c>
      <c r="AC33" s="57">
        <f t="shared" si="14"/>
        <v>5.7692307692307692</v>
      </c>
      <c r="AD33" s="57">
        <f t="shared" si="15"/>
        <v>36.538461538461533</v>
      </c>
    </row>
    <row r="34" spans="1:30" x14ac:dyDescent="0.2">
      <c r="A34" s="32" t="s">
        <v>45</v>
      </c>
      <c r="B34" s="33">
        <v>84</v>
      </c>
      <c r="C34" s="33">
        <v>2</v>
      </c>
      <c r="D34" s="33">
        <v>77</v>
      </c>
      <c r="E34" s="33">
        <v>77</v>
      </c>
      <c r="F34" s="34">
        <v>0</v>
      </c>
      <c r="G34" s="33">
        <v>71</v>
      </c>
      <c r="H34" s="33">
        <v>75</v>
      </c>
      <c r="I34" s="33">
        <v>79</v>
      </c>
      <c r="J34" s="35">
        <f t="shared" si="3"/>
        <v>2.3809523809523809</v>
      </c>
      <c r="K34" s="35">
        <f t="shared" si="6"/>
        <v>91.666666666666657</v>
      </c>
      <c r="L34" s="35">
        <f t="shared" si="7"/>
        <v>91.666666666666657</v>
      </c>
      <c r="M34" s="35">
        <f t="shared" si="8"/>
        <v>0</v>
      </c>
      <c r="N34" s="35">
        <f t="shared" si="9"/>
        <v>84.523809523809518</v>
      </c>
      <c r="O34" s="35">
        <f t="shared" si="10"/>
        <v>89.285714285714292</v>
      </c>
      <c r="P34" s="35">
        <f t="shared" si="11"/>
        <v>94.047619047619051</v>
      </c>
      <c r="Q34" s="33">
        <v>84</v>
      </c>
      <c r="R34" s="33">
        <v>78</v>
      </c>
      <c r="S34" s="33">
        <v>64</v>
      </c>
      <c r="T34" s="33">
        <v>5</v>
      </c>
      <c r="U34" s="56">
        <f t="shared" si="4"/>
        <v>92.857142857142861</v>
      </c>
      <c r="V34" s="56">
        <f t="shared" si="12"/>
        <v>76.19047619047619</v>
      </c>
      <c r="W34" s="56">
        <f t="shared" si="13"/>
        <v>5.9523809523809517</v>
      </c>
      <c r="X34" s="33">
        <v>84</v>
      </c>
      <c r="Y34" s="33">
        <v>61</v>
      </c>
      <c r="Z34" s="33">
        <v>3</v>
      </c>
      <c r="AA34" s="33">
        <v>18</v>
      </c>
      <c r="AB34" s="57">
        <f t="shared" si="5"/>
        <v>72.61904761904762</v>
      </c>
      <c r="AC34" s="57">
        <f t="shared" si="14"/>
        <v>3.5714285714285712</v>
      </c>
      <c r="AD34" s="57">
        <f t="shared" si="15"/>
        <v>21.428571428571427</v>
      </c>
    </row>
    <row r="35" spans="1:30" x14ac:dyDescent="0.2">
      <c r="A35" s="32" t="s">
        <v>46</v>
      </c>
      <c r="B35" s="33">
        <v>81</v>
      </c>
      <c r="C35" s="33">
        <v>48</v>
      </c>
      <c r="D35" s="33">
        <v>72</v>
      </c>
      <c r="E35" s="33">
        <v>74</v>
      </c>
      <c r="F35" s="33">
        <v>57</v>
      </c>
      <c r="G35" s="33">
        <v>22</v>
      </c>
      <c r="H35" s="33">
        <v>73</v>
      </c>
      <c r="I35" s="33">
        <v>73</v>
      </c>
      <c r="J35" s="35">
        <f t="shared" si="3"/>
        <v>59.259259259259252</v>
      </c>
      <c r="K35" s="35">
        <f t="shared" si="6"/>
        <v>88.888888888888886</v>
      </c>
      <c r="L35" s="35">
        <f t="shared" si="7"/>
        <v>91.358024691358025</v>
      </c>
      <c r="M35" s="35">
        <f t="shared" si="8"/>
        <v>70.370370370370367</v>
      </c>
      <c r="N35" s="35">
        <f t="shared" si="9"/>
        <v>27.160493827160494</v>
      </c>
      <c r="O35" s="35">
        <f t="shared" si="10"/>
        <v>90.123456790123456</v>
      </c>
      <c r="P35" s="35">
        <f t="shared" si="11"/>
        <v>90.123456790123456</v>
      </c>
      <c r="Q35" s="33">
        <v>81</v>
      </c>
      <c r="R35" s="33">
        <v>73</v>
      </c>
      <c r="S35" s="33">
        <v>63</v>
      </c>
      <c r="T35" s="33">
        <v>7</v>
      </c>
      <c r="U35" s="56">
        <f t="shared" si="4"/>
        <v>90.123456790123456</v>
      </c>
      <c r="V35" s="56">
        <f t="shared" si="12"/>
        <v>77.777777777777786</v>
      </c>
      <c r="W35" s="56">
        <f t="shared" si="13"/>
        <v>8.6419753086419746</v>
      </c>
      <c r="X35" s="33">
        <v>81</v>
      </c>
      <c r="Y35" s="33">
        <v>63</v>
      </c>
      <c r="Z35" s="33">
        <v>2</v>
      </c>
      <c r="AA35" s="33">
        <v>13</v>
      </c>
      <c r="AB35" s="57">
        <f t="shared" si="5"/>
        <v>77.777777777777786</v>
      </c>
      <c r="AC35" s="57">
        <f t="shared" si="14"/>
        <v>2.4691358024691357</v>
      </c>
      <c r="AD35" s="57">
        <f t="shared" si="15"/>
        <v>16.049382716049383</v>
      </c>
    </row>
    <row r="36" spans="1:30" x14ac:dyDescent="0.2">
      <c r="A36" s="32" t="s">
        <v>47</v>
      </c>
      <c r="B36" s="33">
        <v>83</v>
      </c>
      <c r="C36" s="33">
        <v>2</v>
      </c>
      <c r="D36" s="33">
        <v>74</v>
      </c>
      <c r="E36" s="33">
        <v>76</v>
      </c>
      <c r="F36" s="33">
        <v>9</v>
      </c>
      <c r="G36" s="33">
        <v>63</v>
      </c>
      <c r="H36" s="33">
        <v>77</v>
      </c>
      <c r="I36" s="33">
        <v>78</v>
      </c>
      <c r="J36" s="35">
        <f t="shared" si="3"/>
        <v>2.4096385542168677</v>
      </c>
      <c r="K36" s="35">
        <f t="shared" si="6"/>
        <v>89.156626506024097</v>
      </c>
      <c r="L36" s="35">
        <f t="shared" si="7"/>
        <v>91.566265060240966</v>
      </c>
      <c r="M36" s="35">
        <f t="shared" si="8"/>
        <v>10.843373493975903</v>
      </c>
      <c r="N36" s="35">
        <f t="shared" si="9"/>
        <v>75.903614457831324</v>
      </c>
      <c r="O36" s="35">
        <f t="shared" si="10"/>
        <v>92.771084337349393</v>
      </c>
      <c r="P36" s="35">
        <f t="shared" si="11"/>
        <v>93.975903614457835</v>
      </c>
      <c r="Q36" s="33">
        <v>83</v>
      </c>
      <c r="R36" s="33">
        <v>77</v>
      </c>
      <c r="S36" s="33">
        <v>58</v>
      </c>
      <c r="T36" s="33">
        <v>3</v>
      </c>
      <c r="U36" s="56">
        <f t="shared" si="4"/>
        <v>92.771084337349393</v>
      </c>
      <c r="V36" s="56">
        <f t="shared" si="12"/>
        <v>69.879518072289159</v>
      </c>
      <c r="W36" s="56">
        <f t="shared" si="13"/>
        <v>3.6144578313253009</v>
      </c>
      <c r="X36" s="33">
        <v>83</v>
      </c>
      <c r="Y36" s="33">
        <v>49</v>
      </c>
      <c r="Z36" s="33">
        <v>3</v>
      </c>
      <c r="AA36" s="33">
        <v>25</v>
      </c>
      <c r="AB36" s="57">
        <f t="shared" si="5"/>
        <v>59.036144578313255</v>
      </c>
      <c r="AC36" s="57">
        <f t="shared" si="14"/>
        <v>3.6144578313253009</v>
      </c>
      <c r="AD36" s="57">
        <f t="shared" si="15"/>
        <v>30.120481927710845</v>
      </c>
    </row>
    <row r="37" spans="1:30" x14ac:dyDescent="0.2">
      <c r="A37" s="32" t="s">
        <v>48</v>
      </c>
      <c r="B37" s="33">
        <v>43</v>
      </c>
      <c r="C37" s="33">
        <v>2</v>
      </c>
      <c r="D37" s="33">
        <v>41</v>
      </c>
      <c r="E37" s="33">
        <v>40</v>
      </c>
      <c r="F37" s="34">
        <v>0</v>
      </c>
      <c r="G37" s="33">
        <v>42</v>
      </c>
      <c r="H37" s="33">
        <v>42</v>
      </c>
      <c r="I37" s="33">
        <v>42</v>
      </c>
      <c r="J37" s="35">
        <f t="shared" si="3"/>
        <v>4.6511627906976747</v>
      </c>
      <c r="K37" s="35">
        <f t="shared" si="6"/>
        <v>95.348837209302332</v>
      </c>
      <c r="L37" s="35">
        <f t="shared" si="7"/>
        <v>93.023255813953483</v>
      </c>
      <c r="M37" s="35">
        <f t="shared" si="8"/>
        <v>0</v>
      </c>
      <c r="N37" s="35">
        <f t="shared" si="9"/>
        <v>97.674418604651152</v>
      </c>
      <c r="O37" s="35">
        <f t="shared" si="10"/>
        <v>97.674418604651152</v>
      </c>
      <c r="P37" s="35">
        <f t="shared" si="11"/>
        <v>97.674418604651152</v>
      </c>
      <c r="Q37" s="33">
        <v>43</v>
      </c>
      <c r="R37" s="33">
        <v>42</v>
      </c>
      <c r="S37" s="33">
        <v>28</v>
      </c>
      <c r="T37" s="33">
        <v>1</v>
      </c>
      <c r="U37" s="56">
        <f t="shared" si="4"/>
        <v>97.674418604651152</v>
      </c>
      <c r="V37" s="56">
        <f t="shared" si="12"/>
        <v>65.116279069767444</v>
      </c>
      <c r="W37" s="56">
        <f t="shared" si="13"/>
        <v>2.3255813953488373</v>
      </c>
      <c r="X37" s="33">
        <v>43</v>
      </c>
      <c r="Y37" s="33">
        <v>23</v>
      </c>
      <c r="Z37" s="33">
        <v>1</v>
      </c>
      <c r="AA37" s="33">
        <v>15</v>
      </c>
      <c r="AB37" s="57">
        <f t="shared" si="5"/>
        <v>53.488372093023251</v>
      </c>
      <c r="AC37" s="57">
        <f t="shared" si="14"/>
        <v>2.3255813953488373</v>
      </c>
      <c r="AD37" s="57">
        <f t="shared" si="15"/>
        <v>34.883720930232556</v>
      </c>
    </row>
    <row r="38" spans="1:30" x14ac:dyDescent="0.2">
      <c r="A38" s="32" t="s">
        <v>49</v>
      </c>
      <c r="B38" s="33">
        <v>927</v>
      </c>
      <c r="C38" s="33">
        <v>95</v>
      </c>
      <c r="D38" s="33">
        <v>843</v>
      </c>
      <c r="E38" s="33">
        <v>835</v>
      </c>
      <c r="F38" s="33">
        <v>601</v>
      </c>
      <c r="G38" s="33">
        <v>245</v>
      </c>
      <c r="H38" s="33">
        <v>853</v>
      </c>
      <c r="I38" s="33">
        <v>856</v>
      </c>
      <c r="J38" s="35">
        <f t="shared" si="3"/>
        <v>10.248112189859762</v>
      </c>
      <c r="K38" s="35">
        <f t="shared" si="6"/>
        <v>90.938511326860834</v>
      </c>
      <c r="L38" s="35">
        <f t="shared" si="7"/>
        <v>90.075512405609487</v>
      </c>
      <c r="M38" s="35">
        <f t="shared" si="8"/>
        <v>64.832793959007546</v>
      </c>
      <c r="N38" s="35">
        <f t="shared" si="9"/>
        <v>26.429341963322546</v>
      </c>
      <c r="O38" s="35">
        <f t="shared" si="10"/>
        <v>92.017259978425031</v>
      </c>
      <c r="P38" s="35">
        <f t="shared" si="11"/>
        <v>92.340884573894272</v>
      </c>
      <c r="Q38" s="33">
        <v>927</v>
      </c>
      <c r="R38" s="33">
        <v>850</v>
      </c>
      <c r="S38" s="33">
        <v>715</v>
      </c>
      <c r="T38" s="33">
        <v>38</v>
      </c>
      <c r="U38" s="56">
        <f t="shared" si="4"/>
        <v>91.693635382955776</v>
      </c>
      <c r="V38" s="56">
        <f t="shared" si="12"/>
        <v>77.130528586839262</v>
      </c>
      <c r="W38" s="56">
        <f t="shared" si="13"/>
        <v>4.0992448759439055</v>
      </c>
      <c r="X38" s="33">
        <v>927</v>
      </c>
      <c r="Y38" s="33">
        <v>567</v>
      </c>
      <c r="Z38" s="33">
        <v>60</v>
      </c>
      <c r="AA38" s="33">
        <v>243</v>
      </c>
      <c r="AB38" s="57">
        <f t="shared" si="5"/>
        <v>61.165048543689316</v>
      </c>
      <c r="AC38" s="57">
        <f t="shared" si="14"/>
        <v>6.4724919093851128</v>
      </c>
      <c r="AD38" s="57">
        <f t="shared" si="15"/>
        <v>26.21359223300971</v>
      </c>
    </row>
    <row r="39" spans="1:30" x14ac:dyDescent="0.2">
      <c r="A39" s="32" t="s">
        <v>158</v>
      </c>
      <c r="B39" s="33">
        <v>46</v>
      </c>
      <c r="C39" s="34">
        <v>0</v>
      </c>
      <c r="D39" s="33">
        <v>40</v>
      </c>
      <c r="E39" s="33">
        <v>39</v>
      </c>
      <c r="F39" s="34">
        <v>0</v>
      </c>
      <c r="G39" s="33">
        <v>39</v>
      </c>
      <c r="H39" s="33">
        <v>37</v>
      </c>
      <c r="I39" s="33">
        <v>39</v>
      </c>
      <c r="J39" s="35">
        <f t="shared" si="3"/>
        <v>0</v>
      </c>
      <c r="K39" s="35">
        <f t="shared" si="6"/>
        <v>86.956521739130437</v>
      </c>
      <c r="L39" s="35">
        <f t="shared" si="7"/>
        <v>84.782608695652172</v>
      </c>
      <c r="M39" s="35">
        <f t="shared" si="8"/>
        <v>0</v>
      </c>
      <c r="N39" s="35">
        <f t="shared" si="9"/>
        <v>84.782608695652172</v>
      </c>
      <c r="O39" s="35">
        <f t="shared" si="10"/>
        <v>80.434782608695656</v>
      </c>
      <c r="P39" s="35">
        <f t="shared" si="11"/>
        <v>84.782608695652172</v>
      </c>
      <c r="Q39" s="33">
        <v>46</v>
      </c>
      <c r="R39" s="33">
        <v>37</v>
      </c>
      <c r="S39" s="33">
        <v>31</v>
      </c>
      <c r="T39" s="33">
        <v>7</v>
      </c>
      <c r="U39" s="56">
        <f t="shared" si="4"/>
        <v>80.434782608695656</v>
      </c>
      <c r="V39" s="56">
        <f t="shared" si="12"/>
        <v>67.391304347826093</v>
      </c>
      <c r="W39" s="56">
        <f t="shared" si="13"/>
        <v>15.217391304347828</v>
      </c>
      <c r="X39" s="33">
        <v>46</v>
      </c>
      <c r="Y39" s="33">
        <v>32</v>
      </c>
      <c r="Z39" s="33">
        <v>2</v>
      </c>
      <c r="AA39" s="33">
        <v>7</v>
      </c>
      <c r="AB39" s="57">
        <f t="shared" si="5"/>
        <v>69.565217391304344</v>
      </c>
      <c r="AC39" s="57">
        <f t="shared" si="14"/>
        <v>4.3478260869565215</v>
      </c>
      <c r="AD39" s="57">
        <f t="shared" si="15"/>
        <v>15.217391304347828</v>
      </c>
    </row>
    <row r="40" spans="1:30" x14ac:dyDescent="0.2">
      <c r="A40" s="32" t="s">
        <v>50</v>
      </c>
      <c r="B40" s="33">
        <v>50</v>
      </c>
      <c r="C40" s="33">
        <v>2</v>
      </c>
      <c r="D40" s="33">
        <v>43</v>
      </c>
      <c r="E40" s="33">
        <v>39</v>
      </c>
      <c r="F40" s="34">
        <v>0</v>
      </c>
      <c r="G40" s="33">
        <v>37</v>
      </c>
      <c r="H40" s="33">
        <v>36</v>
      </c>
      <c r="I40" s="33">
        <v>37</v>
      </c>
      <c r="J40" s="35">
        <f t="shared" si="3"/>
        <v>4</v>
      </c>
      <c r="K40" s="35">
        <f t="shared" si="6"/>
        <v>86</v>
      </c>
      <c r="L40" s="35">
        <f t="shared" si="7"/>
        <v>78</v>
      </c>
      <c r="M40" s="35">
        <f t="shared" si="8"/>
        <v>0</v>
      </c>
      <c r="N40" s="35">
        <f t="shared" si="9"/>
        <v>74</v>
      </c>
      <c r="O40" s="35">
        <f t="shared" si="10"/>
        <v>72</v>
      </c>
      <c r="P40" s="35">
        <f t="shared" si="11"/>
        <v>74</v>
      </c>
      <c r="Q40" s="33">
        <v>50</v>
      </c>
      <c r="R40" s="33">
        <v>35</v>
      </c>
      <c r="S40" s="33">
        <v>28</v>
      </c>
      <c r="T40" s="33">
        <v>12</v>
      </c>
      <c r="U40" s="56">
        <f t="shared" si="4"/>
        <v>70</v>
      </c>
      <c r="V40" s="56">
        <f t="shared" si="12"/>
        <v>56.000000000000007</v>
      </c>
      <c r="W40" s="56">
        <f t="shared" si="13"/>
        <v>24</v>
      </c>
      <c r="X40" s="33">
        <v>50</v>
      </c>
      <c r="Y40" s="33">
        <v>31</v>
      </c>
      <c r="Z40" s="33">
        <v>2</v>
      </c>
      <c r="AA40" s="33">
        <v>13</v>
      </c>
      <c r="AB40" s="57">
        <f t="shared" si="5"/>
        <v>62</v>
      </c>
      <c r="AC40" s="57">
        <f t="shared" si="14"/>
        <v>4</v>
      </c>
      <c r="AD40" s="57">
        <f t="shared" si="15"/>
        <v>26</v>
      </c>
    </row>
    <row r="41" spans="1:30" x14ac:dyDescent="0.2">
      <c r="A41" s="32" t="s">
        <v>51</v>
      </c>
      <c r="B41" s="33">
        <v>6048</v>
      </c>
      <c r="C41" s="33">
        <v>4618</v>
      </c>
      <c r="D41" s="33">
        <v>5620</v>
      </c>
      <c r="E41" s="33">
        <v>5581</v>
      </c>
      <c r="F41" s="33">
        <v>5518</v>
      </c>
      <c r="G41" s="33">
        <v>386</v>
      </c>
      <c r="H41" s="33">
        <v>5605</v>
      </c>
      <c r="I41" s="33">
        <v>5583</v>
      </c>
      <c r="J41" s="35">
        <f t="shared" si="3"/>
        <v>76.355820105820101</v>
      </c>
      <c r="K41" s="35">
        <f t="shared" si="6"/>
        <v>92.923280423280417</v>
      </c>
      <c r="L41" s="35">
        <f t="shared" si="7"/>
        <v>92.278439153439152</v>
      </c>
      <c r="M41" s="35">
        <f t="shared" si="8"/>
        <v>91.236772486772495</v>
      </c>
      <c r="N41" s="35">
        <f t="shared" si="9"/>
        <v>6.3822751322751321</v>
      </c>
      <c r="O41" s="35">
        <f t="shared" si="10"/>
        <v>92.675264550264544</v>
      </c>
      <c r="P41" s="35">
        <f t="shared" si="11"/>
        <v>92.311507936507937</v>
      </c>
      <c r="Q41" s="33">
        <v>6048</v>
      </c>
      <c r="R41" s="33">
        <v>5608</v>
      </c>
      <c r="S41" s="33">
        <v>5423</v>
      </c>
      <c r="T41" s="33">
        <v>257</v>
      </c>
      <c r="U41" s="56">
        <f t="shared" si="4"/>
        <v>92.724867724867721</v>
      </c>
      <c r="V41" s="56">
        <f t="shared" si="12"/>
        <v>89.666005291005291</v>
      </c>
      <c r="W41" s="56">
        <f t="shared" si="13"/>
        <v>4.2493386243386242</v>
      </c>
      <c r="X41" s="33">
        <v>6048</v>
      </c>
      <c r="Y41" s="33">
        <v>4702</v>
      </c>
      <c r="Z41" s="33">
        <v>696</v>
      </c>
      <c r="AA41" s="33">
        <v>427</v>
      </c>
      <c r="AB41" s="57">
        <f t="shared" si="5"/>
        <v>77.744708994709001</v>
      </c>
      <c r="AC41" s="57">
        <f t="shared" si="14"/>
        <v>11.507936507936508</v>
      </c>
      <c r="AD41" s="57">
        <f t="shared" si="15"/>
        <v>7.0601851851851842</v>
      </c>
    </row>
    <row r="42" spans="1:30" x14ac:dyDescent="0.2">
      <c r="A42" s="32" t="s">
        <v>159</v>
      </c>
      <c r="B42" s="33">
        <v>223</v>
      </c>
      <c r="C42" s="33">
        <v>122</v>
      </c>
      <c r="D42" s="33">
        <v>200</v>
      </c>
      <c r="E42" s="33">
        <v>200</v>
      </c>
      <c r="F42" s="33">
        <v>83</v>
      </c>
      <c r="G42" s="33">
        <v>114</v>
      </c>
      <c r="H42" s="33">
        <v>196</v>
      </c>
      <c r="I42" s="33">
        <v>200</v>
      </c>
      <c r="J42" s="35">
        <f t="shared" si="3"/>
        <v>54.708520179372201</v>
      </c>
      <c r="K42" s="35">
        <f t="shared" si="6"/>
        <v>89.68609865470853</v>
      </c>
      <c r="L42" s="35">
        <f t="shared" si="7"/>
        <v>89.68609865470853</v>
      </c>
      <c r="M42" s="35">
        <f t="shared" si="8"/>
        <v>37.219730941704036</v>
      </c>
      <c r="N42" s="35">
        <f t="shared" si="9"/>
        <v>51.121076233183857</v>
      </c>
      <c r="O42" s="35">
        <f t="shared" si="10"/>
        <v>87.892376681614351</v>
      </c>
      <c r="P42" s="35">
        <f t="shared" si="11"/>
        <v>89.68609865470853</v>
      </c>
      <c r="Q42" s="33">
        <v>223</v>
      </c>
      <c r="R42" s="33">
        <v>196</v>
      </c>
      <c r="S42" s="33">
        <v>175</v>
      </c>
      <c r="T42" s="33">
        <v>21</v>
      </c>
      <c r="U42" s="56">
        <f t="shared" si="4"/>
        <v>87.892376681614351</v>
      </c>
      <c r="V42" s="56">
        <f t="shared" si="12"/>
        <v>78.475336322869964</v>
      </c>
      <c r="W42" s="56">
        <f t="shared" si="13"/>
        <v>9.4170403587443943</v>
      </c>
      <c r="X42" s="33">
        <v>223</v>
      </c>
      <c r="Y42" s="33">
        <v>170</v>
      </c>
      <c r="Z42" s="33">
        <v>11</v>
      </c>
      <c r="AA42" s="33">
        <v>34</v>
      </c>
      <c r="AB42" s="57">
        <f t="shared" si="5"/>
        <v>76.233183856502237</v>
      </c>
      <c r="AC42" s="57">
        <f t="shared" si="14"/>
        <v>4.9327354260089686</v>
      </c>
      <c r="AD42" s="57">
        <f t="shared" si="15"/>
        <v>15.246636771300448</v>
      </c>
    </row>
    <row r="43" spans="1:30" x14ac:dyDescent="0.2">
      <c r="A43" s="32" t="s">
        <v>52</v>
      </c>
      <c r="B43" s="33">
        <v>165</v>
      </c>
      <c r="C43" s="33">
        <v>5</v>
      </c>
      <c r="D43" s="33">
        <v>146</v>
      </c>
      <c r="E43" s="33">
        <v>145</v>
      </c>
      <c r="F43" s="33">
        <v>52</v>
      </c>
      <c r="G43" s="33">
        <v>90</v>
      </c>
      <c r="H43" s="33">
        <v>143</v>
      </c>
      <c r="I43" s="33">
        <v>148</v>
      </c>
      <c r="J43" s="35">
        <f t="shared" si="3"/>
        <v>3.0303030303030303</v>
      </c>
      <c r="K43" s="35">
        <f t="shared" si="6"/>
        <v>88.484848484848484</v>
      </c>
      <c r="L43" s="35">
        <f t="shared" si="7"/>
        <v>87.878787878787875</v>
      </c>
      <c r="M43" s="35">
        <f t="shared" si="8"/>
        <v>31.515151515151512</v>
      </c>
      <c r="N43" s="35">
        <f t="shared" si="9"/>
        <v>54.54545454545454</v>
      </c>
      <c r="O43" s="35">
        <f t="shared" si="10"/>
        <v>86.666666666666671</v>
      </c>
      <c r="P43" s="35">
        <f t="shared" si="11"/>
        <v>89.696969696969703</v>
      </c>
      <c r="Q43" s="33">
        <v>165</v>
      </c>
      <c r="R43" s="33">
        <v>145</v>
      </c>
      <c r="S43" s="33">
        <v>112</v>
      </c>
      <c r="T43" s="33">
        <v>12</v>
      </c>
      <c r="U43" s="56">
        <f t="shared" si="4"/>
        <v>87.878787878787875</v>
      </c>
      <c r="V43" s="56">
        <f t="shared" si="12"/>
        <v>67.87878787878789</v>
      </c>
      <c r="W43" s="56">
        <f t="shared" si="13"/>
        <v>7.2727272727272725</v>
      </c>
      <c r="X43" s="33">
        <v>165</v>
      </c>
      <c r="Y43" s="33">
        <v>100</v>
      </c>
      <c r="Z43" s="33">
        <v>6</v>
      </c>
      <c r="AA43" s="33">
        <v>45</v>
      </c>
      <c r="AB43" s="57">
        <f t="shared" si="5"/>
        <v>60.606060606060609</v>
      </c>
      <c r="AC43" s="57">
        <f t="shared" si="14"/>
        <v>3.6363636363636362</v>
      </c>
      <c r="AD43" s="57">
        <f t="shared" si="15"/>
        <v>27.27272727272727</v>
      </c>
    </row>
    <row r="44" spans="1:30" x14ac:dyDescent="0.2">
      <c r="A44" s="32" t="s">
        <v>160</v>
      </c>
      <c r="B44" s="33">
        <v>477</v>
      </c>
      <c r="C44" s="33">
        <v>260</v>
      </c>
      <c r="D44" s="33">
        <v>447</v>
      </c>
      <c r="E44" s="33">
        <v>441</v>
      </c>
      <c r="F44" s="34">
        <v>0</v>
      </c>
      <c r="G44" s="33">
        <v>434</v>
      </c>
      <c r="H44" s="33">
        <v>434</v>
      </c>
      <c r="I44" s="33">
        <v>442</v>
      </c>
      <c r="J44" s="35">
        <f t="shared" si="3"/>
        <v>54.507337526205447</v>
      </c>
      <c r="K44" s="35">
        <f t="shared" si="6"/>
        <v>93.710691823899367</v>
      </c>
      <c r="L44" s="35">
        <f t="shared" si="7"/>
        <v>92.452830188679243</v>
      </c>
      <c r="M44" s="35">
        <f t="shared" si="8"/>
        <v>0</v>
      </c>
      <c r="N44" s="35">
        <f t="shared" si="9"/>
        <v>90.985324947589092</v>
      </c>
      <c r="O44" s="35">
        <f t="shared" si="10"/>
        <v>90.985324947589092</v>
      </c>
      <c r="P44" s="35">
        <f t="shared" si="11"/>
        <v>92.662473794549271</v>
      </c>
      <c r="Q44" s="33">
        <v>477</v>
      </c>
      <c r="R44" s="33">
        <v>442</v>
      </c>
      <c r="S44" s="33">
        <v>403</v>
      </c>
      <c r="T44" s="33">
        <v>26</v>
      </c>
      <c r="U44" s="56">
        <f t="shared" si="4"/>
        <v>92.662473794549271</v>
      </c>
      <c r="V44" s="56">
        <f t="shared" si="12"/>
        <v>84.486373165618446</v>
      </c>
      <c r="W44" s="56">
        <f t="shared" si="13"/>
        <v>5.450733752620545</v>
      </c>
      <c r="X44" s="33">
        <v>477</v>
      </c>
      <c r="Y44" s="33">
        <v>390</v>
      </c>
      <c r="Z44" s="33">
        <v>12</v>
      </c>
      <c r="AA44" s="33">
        <v>62</v>
      </c>
      <c r="AB44" s="57">
        <f t="shared" si="5"/>
        <v>81.761006289308185</v>
      </c>
      <c r="AC44" s="57">
        <f t="shared" si="14"/>
        <v>2.5157232704402519</v>
      </c>
      <c r="AD44" s="57">
        <f t="shared" si="15"/>
        <v>12.997903563941298</v>
      </c>
    </row>
    <row r="45" spans="1:30" x14ac:dyDescent="0.2">
      <c r="A45" s="41" t="s">
        <v>167</v>
      </c>
      <c r="B45" s="42">
        <f t="shared" ref="B45:I45" si="16">SUM(B5:B44)</f>
        <v>16170</v>
      </c>
      <c r="C45" s="42">
        <f t="shared" si="16"/>
        <v>8959</v>
      </c>
      <c r="D45" s="42">
        <f t="shared" si="16"/>
        <v>14862</v>
      </c>
      <c r="E45" s="42">
        <f t="shared" si="16"/>
        <v>14729</v>
      </c>
      <c r="F45" s="42">
        <f t="shared" si="16"/>
        <v>10429</v>
      </c>
      <c r="G45" s="42">
        <f t="shared" si="16"/>
        <v>4755</v>
      </c>
      <c r="H45" s="42">
        <f t="shared" si="16"/>
        <v>14774</v>
      </c>
      <c r="I45" s="42">
        <f t="shared" si="16"/>
        <v>14870</v>
      </c>
      <c r="J45" s="43">
        <f t="shared" si="3"/>
        <v>55.405071119356833</v>
      </c>
      <c r="K45" s="43">
        <f t="shared" si="6"/>
        <v>91.910946196660475</v>
      </c>
      <c r="L45" s="43">
        <f t="shared" si="7"/>
        <v>91.088435374149654</v>
      </c>
      <c r="M45" s="43">
        <f t="shared" si="8"/>
        <v>64.495980210265927</v>
      </c>
      <c r="N45" s="43">
        <f t="shared" si="9"/>
        <v>29.406307977736549</v>
      </c>
      <c r="O45" s="43">
        <f t="shared" si="10"/>
        <v>91.366728509585641</v>
      </c>
      <c r="P45" s="43">
        <f t="shared" si="11"/>
        <v>91.96042053184911</v>
      </c>
      <c r="Q45" s="42">
        <f>SUM(Q5:Q44)</f>
        <v>16170</v>
      </c>
      <c r="R45" s="42">
        <f>SUM(R5:R44)</f>
        <v>14832</v>
      </c>
      <c r="S45" s="42">
        <f>SUM(S5:S44)</f>
        <v>13592</v>
      </c>
      <c r="T45" s="42">
        <f>SUM(T5:T44)</f>
        <v>851</v>
      </c>
      <c r="U45" s="60">
        <f t="shared" si="4"/>
        <v>91.725417439703151</v>
      </c>
      <c r="V45" s="60">
        <f t="shared" si="12"/>
        <v>84.05689548546691</v>
      </c>
      <c r="W45" s="60">
        <f t="shared" si="13"/>
        <v>5.2628324056895481</v>
      </c>
      <c r="X45" s="42">
        <f>SUM(X5:X44)</f>
        <v>16170</v>
      </c>
      <c r="Y45" s="42">
        <f>SUM(Y5:Y44)</f>
        <v>12042</v>
      </c>
      <c r="Z45" s="42">
        <f>SUM(Z5:Z44)</f>
        <v>1414</v>
      </c>
      <c r="AA45" s="42">
        <f>SUM(AA5:AA44)</f>
        <v>2015</v>
      </c>
      <c r="AB45" s="61">
        <f t="shared" si="5"/>
        <v>74.471243042671603</v>
      </c>
      <c r="AC45" s="61">
        <f t="shared" si="14"/>
        <v>8.7445887445887447</v>
      </c>
      <c r="AD45" s="61">
        <f t="shared" si="15"/>
        <v>12.461348175633889</v>
      </c>
    </row>
    <row r="46" spans="1:30" x14ac:dyDescent="0.2">
      <c r="A46" s="20" t="s">
        <v>168</v>
      </c>
      <c r="B46" s="39">
        <f t="shared" ref="B46:I46" si="17">B12+B15+B16+B20+B27+B31+B40+B41+B42+B43</f>
        <v>7383</v>
      </c>
      <c r="C46" s="39">
        <f t="shared" si="17"/>
        <v>5041</v>
      </c>
      <c r="D46" s="39">
        <f t="shared" si="17"/>
        <v>6834</v>
      </c>
      <c r="E46" s="39">
        <f t="shared" si="17"/>
        <v>6784</v>
      </c>
      <c r="F46" s="39">
        <f t="shared" si="17"/>
        <v>5760</v>
      </c>
      <c r="G46" s="39">
        <f t="shared" si="17"/>
        <v>1208</v>
      </c>
      <c r="H46" s="39">
        <f t="shared" si="17"/>
        <v>6786</v>
      </c>
      <c r="I46" s="39">
        <f t="shared" si="17"/>
        <v>6791</v>
      </c>
      <c r="J46" s="40">
        <f t="shared" ref="J46:P49" si="18">C46/$B46*100</f>
        <v>68.278477583638093</v>
      </c>
      <c r="K46" s="40">
        <f t="shared" si="18"/>
        <v>92.563998374644456</v>
      </c>
      <c r="L46" s="40">
        <f t="shared" si="18"/>
        <v>91.886766896925366</v>
      </c>
      <c r="M46" s="40">
        <f t="shared" si="18"/>
        <v>78.017066233238523</v>
      </c>
      <c r="N46" s="40">
        <f t="shared" si="18"/>
        <v>16.36191250169308</v>
      </c>
      <c r="O46" s="40">
        <f t="shared" si="18"/>
        <v>91.913856156034129</v>
      </c>
      <c r="P46" s="40">
        <f t="shared" si="18"/>
        <v>91.981579303806043</v>
      </c>
      <c r="Q46" s="39">
        <f>Q12+Q15+Q16+Q20+Q27+Q31+Q40+Q41+Q42+Q43</f>
        <v>7383</v>
      </c>
      <c r="R46" s="39">
        <f>R12+R15+R16+R20+R27+R31+R40+R41+R42+R43</f>
        <v>6802</v>
      </c>
      <c r="S46" s="39">
        <f>S12+S15+S16+S20+S27+S31+S40+S41+S42+S43</f>
        <v>6432</v>
      </c>
      <c r="T46" s="39">
        <f>T12+T15+T16+T20+T27+T31+T40+T41+T42+T43</f>
        <v>358</v>
      </c>
      <c r="U46" s="58">
        <f t="shared" ref="U46:W49" si="19">R46/$Q46*100</f>
        <v>92.130570228904247</v>
      </c>
      <c r="V46" s="58">
        <f t="shared" si="19"/>
        <v>87.119057293783015</v>
      </c>
      <c r="W46" s="58">
        <f t="shared" si="19"/>
        <v>4.8489773804686447</v>
      </c>
      <c r="X46" s="39">
        <f>X12+X15+X16+X20+X27+X31+X40+X41+X42+X43</f>
        <v>7383</v>
      </c>
      <c r="Y46" s="39">
        <f>Y12+Y15+Y16+Y20+Y27+Y31+Y40+Y41+Y42+Y43</f>
        <v>5666</v>
      </c>
      <c r="Z46" s="39">
        <f>Z12+Z15+Z16+Z20+Z27+Z31+Z40+Z41+Z42+Z43</f>
        <v>751</v>
      </c>
      <c r="AA46" s="39">
        <f>AA12+AA15+AA16+AA20+AA27+AA31+AA40+AA41+AA42+AA43</f>
        <v>676</v>
      </c>
      <c r="AB46" s="59">
        <f t="shared" ref="AB46:AD49" si="20">Y46/$X46*100</f>
        <v>76.743871055126647</v>
      </c>
      <c r="AC46" s="59">
        <f t="shared" si="20"/>
        <v>10.172016795340648</v>
      </c>
      <c r="AD46" s="59">
        <f t="shared" si="20"/>
        <v>9.1561695787620199</v>
      </c>
    </row>
    <row r="47" spans="1:30" x14ac:dyDescent="0.2">
      <c r="A47" s="20" t="s">
        <v>169</v>
      </c>
      <c r="B47" s="39">
        <f t="shared" ref="B47:I47" si="21">B5+B6+B7+B8+B9+B10+B11+B13+B14+B17+B18+B19+B22+B23+B26+B28+B29+B30+B33+B34+B35+B37+B39+B44</f>
        <v>7151</v>
      </c>
      <c r="C47" s="39">
        <f t="shared" si="21"/>
        <v>3786</v>
      </c>
      <c r="D47" s="39">
        <f t="shared" si="21"/>
        <v>6561</v>
      </c>
      <c r="E47" s="39">
        <f t="shared" si="21"/>
        <v>6485</v>
      </c>
      <c r="F47" s="39">
        <f t="shared" si="21"/>
        <v>3882</v>
      </c>
      <c r="G47" s="39">
        <f t="shared" si="21"/>
        <v>2848</v>
      </c>
      <c r="H47" s="39">
        <f t="shared" si="21"/>
        <v>6512</v>
      </c>
      <c r="I47" s="39">
        <f t="shared" si="21"/>
        <v>6577</v>
      </c>
      <c r="J47" s="40">
        <f t="shared" si="18"/>
        <v>52.943644245560066</v>
      </c>
      <c r="K47" s="40">
        <f t="shared" si="18"/>
        <v>91.749405677527619</v>
      </c>
      <c r="L47" s="40">
        <f t="shared" si="18"/>
        <v>90.686617256327779</v>
      </c>
      <c r="M47" s="40">
        <f t="shared" si="18"/>
        <v>54.286113830233532</v>
      </c>
      <c r="N47" s="40">
        <f t="shared" si="18"/>
        <v>39.826597678646344</v>
      </c>
      <c r="O47" s="40">
        <f t="shared" si="18"/>
        <v>91.064186827017195</v>
      </c>
      <c r="P47" s="40">
        <f t="shared" si="18"/>
        <v>91.973150608306526</v>
      </c>
      <c r="Q47" s="39">
        <f>Q5+Q6+Q7+Q8+Q9+Q10+Q11+Q13+Q14+Q17+Q18+Q19+Q22+Q23+Q26+Q28+Q29+Q30+Q33+Q34+Q35+Q37+Q39+Q44</f>
        <v>7151</v>
      </c>
      <c r="R47" s="39">
        <f>R5+R6+R7+R8+R9+R10+R11+R13+R14+R17+R18+R19+R22+R23+R26+R28+R29+R30+R33+R34+R35+R37+R39+R44</f>
        <v>6554</v>
      </c>
      <c r="S47" s="39">
        <f>S5+S6+S7+S8+S9+S10+S11+S13+S14+S17+S18+S19+S22+S23+S26+S28+S29+S30+S33+S34+S35+S37+S39+S44</f>
        <v>5978</v>
      </c>
      <c r="T47" s="39">
        <f>T5+T6+T7+T8+T9+T10+T11+T13+T14+T17+T18+T19+T22+T23+T26+T28+T29+T30+T33+T34+T35+T37+T39+T44</f>
        <v>400</v>
      </c>
      <c r="U47" s="58">
        <f t="shared" si="19"/>
        <v>91.651517270311842</v>
      </c>
      <c r="V47" s="58">
        <f t="shared" si="19"/>
        <v>83.596699762271015</v>
      </c>
      <c r="W47" s="58">
        <f t="shared" si="19"/>
        <v>5.5936232694728005</v>
      </c>
      <c r="X47" s="39">
        <f>X5+X6+X7+X8+X9+X10+X11+X13+X14+X17+X18+X19+X22+X23+X26+X28+X29+X30+X33+X34+X35+X37+X39+X44</f>
        <v>7151</v>
      </c>
      <c r="Y47" s="39">
        <f>Y5+Y6+Y7+Y8+Y9+Y10+Y11+Y13+Y14+Y17+Y18+Y19+Y22+Y23+Y26+Y28+Y29+Y30+Y33+Y34+Y35+Y37+Y39+Y44</f>
        <v>5367</v>
      </c>
      <c r="Z47" s="39">
        <f>Z5+Z6+Z7+Z8+Z9+Z10+Z11+Z13+Z14+Z17+Z18+Z19+Z22+Z23+Z26+Z28+Z29+Z30+Z33+Z34+Z35+Z37+Z39+Z44</f>
        <v>572</v>
      </c>
      <c r="AA47" s="39">
        <f>AA5+AA6+AA7+AA8+AA9+AA10+AA11+AA13+AA14+AA17+AA18+AA19+AA22+AA23+AA26+AA28+AA29+AA30+AA33+AA34+AA35+AA37+AA39+AA44</f>
        <v>917</v>
      </c>
      <c r="AB47" s="59">
        <f t="shared" si="20"/>
        <v>75.052440218151304</v>
      </c>
      <c r="AC47" s="59">
        <f t="shared" si="20"/>
        <v>7.9988812753461049</v>
      </c>
      <c r="AD47" s="59">
        <f t="shared" si="20"/>
        <v>12.823381345266396</v>
      </c>
    </row>
    <row r="48" spans="1:30" x14ac:dyDescent="0.2">
      <c r="A48" s="20" t="s">
        <v>170</v>
      </c>
      <c r="B48" s="39">
        <f t="shared" ref="B48:I48" si="22">B21+B24+B25+B32+B36+B38</f>
        <v>1636</v>
      </c>
      <c r="C48" s="39">
        <f t="shared" si="22"/>
        <v>132</v>
      </c>
      <c r="D48" s="39">
        <f t="shared" si="22"/>
        <v>1467</v>
      </c>
      <c r="E48" s="39">
        <f t="shared" si="22"/>
        <v>1460</v>
      </c>
      <c r="F48" s="39">
        <f t="shared" si="22"/>
        <v>787</v>
      </c>
      <c r="G48" s="39">
        <f t="shared" si="22"/>
        <v>699</v>
      </c>
      <c r="H48" s="39">
        <f t="shared" si="22"/>
        <v>1476</v>
      </c>
      <c r="I48" s="39">
        <f t="shared" si="22"/>
        <v>1502</v>
      </c>
      <c r="J48" s="40">
        <f t="shared" si="18"/>
        <v>8.0684596577017107</v>
      </c>
      <c r="K48" s="40">
        <f t="shared" si="18"/>
        <v>89.669926650366747</v>
      </c>
      <c r="L48" s="40">
        <f t="shared" si="18"/>
        <v>89.242053789731045</v>
      </c>
      <c r="M48" s="40">
        <f t="shared" si="18"/>
        <v>48.105134474327627</v>
      </c>
      <c r="N48" s="40">
        <f t="shared" si="18"/>
        <v>42.726161369193157</v>
      </c>
      <c r="O48" s="40">
        <f t="shared" si="18"/>
        <v>90.220048899755497</v>
      </c>
      <c r="P48" s="40">
        <f t="shared" si="18"/>
        <v>91.809290953545229</v>
      </c>
      <c r="Q48" s="39">
        <f>Q21+Q24+Q25+Q32+Q36+Q38</f>
        <v>1636</v>
      </c>
      <c r="R48" s="39">
        <f>R21+R24+R25+R32+R36+R38</f>
        <v>1476</v>
      </c>
      <c r="S48" s="39">
        <f>S21+S24+S25+S32+S36+S38</f>
        <v>1182</v>
      </c>
      <c r="T48" s="39">
        <f>T21+T24+T25+T32+T36+T38</f>
        <v>93</v>
      </c>
      <c r="U48" s="58">
        <f t="shared" si="19"/>
        <v>90.220048899755497</v>
      </c>
      <c r="V48" s="58">
        <f t="shared" si="19"/>
        <v>72.249388753056238</v>
      </c>
      <c r="W48" s="58">
        <f t="shared" si="19"/>
        <v>5.684596577017115</v>
      </c>
      <c r="X48" s="39">
        <f>X21+X24+X25+X32+X36+X38</f>
        <v>1636</v>
      </c>
      <c r="Y48" s="39">
        <f>Y21+Y24+Y25+Y32+Y36+Y38</f>
        <v>1009</v>
      </c>
      <c r="Z48" s="39">
        <f>Z21+Z24+Z25+Z32+Z36+Z38</f>
        <v>91</v>
      </c>
      <c r="AA48" s="39">
        <f>AA21+AA24+AA25+AA32+AA36+AA38</f>
        <v>422</v>
      </c>
      <c r="AB48" s="59">
        <f t="shared" si="20"/>
        <v>61.674816625916876</v>
      </c>
      <c r="AC48" s="59">
        <f t="shared" si="20"/>
        <v>5.5623471882640585</v>
      </c>
      <c r="AD48" s="59">
        <f t="shared" si="20"/>
        <v>25.794621026894866</v>
      </c>
    </row>
    <row r="49" spans="1:30" x14ac:dyDescent="0.2">
      <c r="A49" s="44" t="s">
        <v>162</v>
      </c>
      <c r="B49" s="45">
        <v>4104635</v>
      </c>
      <c r="C49" s="45">
        <v>2552506</v>
      </c>
      <c r="D49" s="45">
        <v>3756792</v>
      </c>
      <c r="E49" s="45">
        <v>3718045</v>
      </c>
      <c r="F49" s="45">
        <v>3205954</v>
      </c>
      <c r="G49" s="45">
        <v>746488</v>
      </c>
      <c r="H49" s="45">
        <v>3753201</v>
      </c>
      <c r="I49" s="45">
        <v>3763338</v>
      </c>
      <c r="J49" s="46">
        <f t="shared" si="18"/>
        <v>62.185943451732008</v>
      </c>
      <c r="K49" s="46">
        <f t="shared" si="18"/>
        <v>91.525604590907591</v>
      </c>
      <c r="L49" s="46">
        <f t="shared" si="18"/>
        <v>90.581622970130098</v>
      </c>
      <c r="M49" s="46">
        <f t="shared" si="18"/>
        <v>78.105702455882181</v>
      </c>
      <c r="N49" s="46">
        <f t="shared" si="18"/>
        <v>18.186464813558331</v>
      </c>
      <c r="O49" s="46">
        <f t="shared" si="18"/>
        <v>91.438118127433981</v>
      </c>
      <c r="P49" s="46">
        <f t="shared" si="18"/>
        <v>91.685082839278039</v>
      </c>
      <c r="Q49" s="45">
        <v>4104635</v>
      </c>
      <c r="R49" s="45">
        <v>3761498</v>
      </c>
      <c r="S49" s="45">
        <v>3584119</v>
      </c>
      <c r="T49" s="45">
        <v>230319</v>
      </c>
      <c r="U49" s="62">
        <f t="shared" si="19"/>
        <v>91.640255467294892</v>
      </c>
      <c r="V49" s="62">
        <f t="shared" si="19"/>
        <v>87.31882372001408</v>
      </c>
      <c r="W49" s="62">
        <f t="shared" si="19"/>
        <v>5.6111931998825719</v>
      </c>
      <c r="X49" s="45">
        <v>4104635</v>
      </c>
      <c r="Y49" s="45">
        <v>3301760</v>
      </c>
      <c r="Z49" s="45">
        <v>292222</v>
      </c>
      <c r="AA49" s="45">
        <v>357039</v>
      </c>
      <c r="AB49" s="63">
        <f t="shared" si="20"/>
        <v>80.439795499478024</v>
      </c>
      <c r="AC49" s="63">
        <f t="shared" si="20"/>
        <v>7.1193175519869616</v>
      </c>
      <c r="AD49" s="63">
        <f t="shared" si="20"/>
        <v>8.6984348181994253</v>
      </c>
    </row>
    <row r="50" spans="1:30" x14ac:dyDescent="0.2">
      <c r="A50" s="47" t="s">
        <v>161</v>
      </c>
      <c r="B50" s="48">
        <v>171328</v>
      </c>
      <c r="C50" s="48">
        <v>82051</v>
      </c>
      <c r="D50" s="48">
        <v>155852</v>
      </c>
      <c r="E50" s="48">
        <v>154135</v>
      </c>
      <c r="F50" s="48">
        <v>118323</v>
      </c>
      <c r="G50" s="48">
        <v>42342</v>
      </c>
      <c r="H50" s="48">
        <v>154446</v>
      </c>
      <c r="I50" s="48">
        <v>155023</v>
      </c>
      <c r="J50" s="49">
        <f t="shared" si="3"/>
        <v>47.891179491968622</v>
      </c>
      <c r="K50" s="49">
        <f t="shared" si="6"/>
        <v>90.967033993276061</v>
      </c>
      <c r="L50" s="49">
        <f t="shared" si="7"/>
        <v>89.964862719462076</v>
      </c>
      <c r="M50" s="49">
        <f t="shared" si="8"/>
        <v>69.062266529697425</v>
      </c>
      <c r="N50" s="49">
        <f t="shared" si="9"/>
        <v>24.713998879342547</v>
      </c>
      <c r="O50" s="49">
        <f t="shared" si="10"/>
        <v>90.146385879716092</v>
      </c>
      <c r="P50" s="49">
        <f t="shared" si="11"/>
        <v>90.483166791184161</v>
      </c>
      <c r="Q50" s="48">
        <v>171328</v>
      </c>
      <c r="R50" s="48">
        <v>154803</v>
      </c>
      <c r="S50" s="48">
        <v>143113</v>
      </c>
      <c r="T50" s="48">
        <v>10949</v>
      </c>
      <c r="U50" s="64">
        <f t="shared" si="4"/>
        <v>90.354758124766533</v>
      </c>
      <c r="V50" s="64">
        <f t="shared" si="12"/>
        <v>83.531588531938738</v>
      </c>
      <c r="W50" s="64">
        <f t="shared" si="13"/>
        <v>6.3906658573029507</v>
      </c>
      <c r="X50" s="48">
        <v>171328</v>
      </c>
      <c r="Y50" s="48">
        <v>129486</v>
      </c>
      <c r="Z50" s="48">
        <v>16568</v>
      </c>
      <c r="AA50" s="48">
        <v>17365</v>
      </c>
      <c r="AB50" s="65">
        <f t="shared" si="5"/>
        <v>75.577838998879344</v>
      </c>
      <c r="AC50" s="65">
        <f t="shared" si="14"/>
        <v>9.6703399327605535</v>
      </c>
      <c r="AD50" s="65">
        <f t="shared" si="15"/>
        <v>10.135529510646247</v>
      </c>
    </row>
    <row r="51" spans="1:30" x14ac:dyDescent="0.2">
      <c r="A51" s="50" t="s">
        <v>164</v>
      </c>
      <c r="B51" s="51">
        <v>482860</v>
      </c>
      <c r="C51" s="51">
        <v>241438</v>
      </c>
      <c r="D51" s="51">
        <v>435172</v>
      </c>
      <c r="E51" s="51">
        <v>432758</v>
      </c>
      <c r="F51" s="51">
        <v>337833</v>
      </c>
      <c r="G51" s="51">
        <v>121732</v>
      </c>
      <c r="H51" s="51">
        <v>438180</v>
      </c>
      <c r="I51" s="51">
        <v>440520</v>
      </c>
      <c r="J51" s="52">
        <f t="shared" ref="J51:P51" si="23">C51/$B51*100</f>
        <v>50.001656794930206</v>
      </c>
      <c r="K51" s="52">
        <f t="shared" si="23"/>
        <v>90.12384542103301</v>
      </c>
      <c r="L51" s="52">
        <f t="shared" si="23"/>
        <v>89.623907550842901</v>
      </c>
      <c r="M51" s="52">
        <f t="shared" si="23"/>
        <v>69.965000207099365</v>
      </c>
      <c r="N51" s="52">
        <f t="shared" si="23"/>
        <v>25.210620055502631</v>
      </c>
      <c r="O51" s="52">
        <f t="shared" si="23"/>
        <v>90.746800314791031</v>
      </c>
      <c r="P51" s="52">
        <f t="shared" si="23"/>
        <v>91.231412831876739</v>
      </c>
      <c r="Q51" s="51">
        <v>482860</v>
      </c>
      <c r="R51" s="51">
        <v>439384</v>
      </c>
      <c r="S51" s="51">
        <v>412902</v>
      </c>
      <c r="T51" s="51">
        <v>30135</v>
      </c>
      <c r="U51" s="66">
        <f>R51/$Q51*100</f>
        <v>90.996147951787265</v>
      </c>
      <c r="V51" s="66">
        <f>S51/$Q51*100</f>
        <v>85.511742534067849</v>
      </c>
      <c r="W51" s="66">
        <f>T51/$Q51*100</f>
        <v>6.2409394027254272</v>
      </c>
      <c r="X51" s="51">
        <v>482860</v>
      </c>
      <c r="Y51" s="51">
        <v>390657</v>
      </c>
      <c r="Z51" s="51">
        <v>26539</v>
      </c>
      <c r="AA51" s="51">
        <v>46514</v>
      </c>
      <c r="AB51" s="67">
        <f>Y51/$X51*100</f>
        <v>80.904817131259577</v>
      </c>
      <c r="AC51" s="67">
        <f>Z51/$X51*100</f>
        <v>5.4962100815971509</v>
      </c>
      <c r="AD51" s="67">
        <f>AA51/$X51*100</f>
        <v>9.6330199229590345</v>
      </c>
    </row>
    <row r="52" spans="1:30" x14ac:dyDescent="0.2">
      <c r="A52" s="50" t="s">
        <v>163</v>
      </c>
      <c r="B52" s="51">
        <v>215277</v>
      </c>
      <c r="C52" s="51">
        <v>109447</v>
      </c>
      <c r="D52" s="51">
        <v>198911</v>
      </c>
      <c r="E52" s="51">
        <v>196846</v>
      </c>
      <c r="F52" s="51">
        <v>151941</v>
      </c>
      <c r="G52" s="51">
        <v>50673</v>
      </c>
      <c r="H52" s="51">
        <v>198349</v>
      </c>
      <c r="I52" s="51">
        <v>199272</v>
      </c>
      <c r="J52" s="52">
        <f t="shared" si="3"/>
        <v>50.840080454484223</v>
      </c>
      <c r="K52" s="52">
        <f t="shared" si="6"/>
        <v>92.39770156588952</v>
      </c>
      <c r="L52" s="52">
        <f t="shared" si="7"/>
        <v>91.438472293835389</v>
      </c>
      <c r="M52" s="52">
        <f t="shared" si="8"/>
        <v>70.579300157471536</v>
      </c>
      <c r="N52" s="52">
        <f t="shared" si="9"/>
        <v>23.538510848813392</v>
      </c>
      <c r="O52" s="52">
        <f t="shared" si="10"/>
        <v>92.136642558192477</v>
      </c>
      <c r="P52" s="52">
        <f t="shared" si="11"/>
        <v>92.565392494321273</v>
      </c>
      <c r="Q52" s="51">
        <v>215277</v>
      </c>
      <c r="R52" s="51">
        <v>198604</v>
      </c>
      <c r="S52" s="51">
        <v>183583</v>
      </c>
      <c r="T52" s="51">
        <v>10803</v>
      </c>
      <c r="U52" s="66">
        <f t="shared" si="4"/>
        <v>92.255094599051461</v>
      </c>
      <c r="V52" s="66">
        <f t="shared" si="12"/>
        <v>85.277572615746223</v>
      </c>
      <c r="W52" s="66">
        <f t="shared" si="13"/>
        <v>5.0181858721554091</v>
      </c>
      <c r="X52" s="51">
        <v>215277</v>
      </c>
      <c r="Y52" s="51">
        <v>160337</v>
      </c>
      <c r="Z52" s="51">
        <v>19069</v>
      </c>
      <c r="AA52" s="51">
        <v>26898</v>
      </c>
      <c r="AB52" s="67">
        <f t="shared" si="5"/>
        <v>74.479391667479575</v>
      </c>
      <c r="AC52" s="67">
        <f t="shared" si="14"/>
        <v>8.8578900672157257</v>
      </c>
      <c r="AD52" s="67">
        <f t="shared" si="15"/>
        <v>12.494599980490252</v>
      </c>
    </row>
    <row r="53" spans="1:30" x14ac:dyDescent="0.2">
      <c r="A53" s="9" t="s">
        <v>218</v>
      </c>
    </row>
  </sheetData>
  <mergeCells count="10">
    <mergeCell ref="AB3:AD3"/>
    <mergeCell ref="B2:P2"/>
    <mergeCell ref="Q2:W2"/>
    <mergeCell ref="X2:AD2"/>
    <mergeCell ref="A2:A4"/>
    <mergeCell ref="C3:I3"/>
    <mergeCell ref="J3:P3"/>
    <mergeCell ref="R3:T3"/>
    <mergeCell ref="U3:W3"/>
    <mergeCell ref="Y3:AA3"/>
  </mergeCells>
  <conditionalFormatting sqref="A2:A4">
    <cfRule type="expression" dxfId="13" priority="11" stopIfTrue="1">
      <formula>A2&lt;&gt;ID65003</formula>
    </cfRule>
  </conditionalFormatting>
  <conditionalFormatting sqref="C3 J3 U3">
    <cfRule type="expression" dxfId="12" priority="3" stopIfTrue="1">
      <formula>C3&lt;&gt;B65004</formula>
    </cfRule>
  </conditionalFormatting>
  <conditionalFormatting sqref="Q2:Q4">
    <cfRule type="expression" dxfId="11" priority="5" stopIfTrue="1">
      <formula>Q2&lt;&gt;I65003</formula>
    </cfRule>
  </conditionalFormatting>
  <conditionalFormatting sqref="R3">
    <cfRule type="expression" dxfId="10" priority="6" stopIfTrue="1">
      <formula>R3&lt;&gt;Q65004</formula>
    </cfRule>
  </conditionalFormatting>
  <conditionalFormatting sqref="X2:X4">
    <cfRule type="expression" dxfId="9" priority="8" stopIfTrue="1">
      <formula>X2&lt;&gt;T65003</formula>
    </cfRule>
  </conditionalFormatting>
  <conditionalFormatting sqref="Y3">
    <cfRule type="expression" dxfId="8" priority="9" stopIfTrue="1">
      <formula>Y3&lt;&gt;X65004</formula>
    </cfRule>
  </conditionalFormatting>
  <conditionalFormatting sqref="B2:B4">
    <cfRule type="expression" dxfId="7" priority="58" stopIfTrue="1">
      <formula>B2&lt;&gt;#REF!</formula>
    </cfRule>
  </conditionalFormatting>
  <conditionalFormatting sqref="AB3">
    <cfRule type="expression" dxfId="6" priority="1" stopIfTrue="1">
      <formula>AB3&lt;&gt;AA65004</formula>
    </cfRule>
  </conditionalFormatting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workbookViewId="0"/>
  </sheetViews>
  <sheetFormatPr defaultRowHeight="12.75" x14ac:dyDescent="0.2"/>
  <cols>
    <col min="1" max="1" width="24.85546875" style="54" customWidth="1"/>
    <col min="2" max="10" width="9.140625" style="14" customWidth="1"/>
    <col min="11" max="11" width="9.5703125" style="14" customWidth="1"/>
    <col min="12" max="15" width="9.140625" style="14" customWidth="1"/>
    <col min="16" max="16" width="10.140625" style="14" customWidth="1"/>
    <col min="17" max="17" width="9.140625" style="14" customWidth="1"/>
    <col min="18" max="228" width="9.140625" style="14"/>
    <col min="229" max="229" width="15.28515625" style="14" customWidth="1"/>
    <col min="230" max="282" width="9.140625" style="14" customWidth="1"/>
    <col min="283" max="283" width="10.140625" style="14" customWidth="1"/>
    <col min="284" max="287" width="9.140625" style="14" customWidth="1"/>
    <col min="288" max="484" width="9.140625" style="14"/>
    <col min="485" max="485" width="15.28515625" style="14" customWidth="1"/>
    <col min="486" max="538" width="9.140625" style="14" customWidth="1"/>
    <col min="539" max="539" width="10.140625" style="14" customWidth="1"/>
    <col min="540" max="543" width="9.140625" style="14" customWidth="1"/>
    <col min="544" max="740" width="9.140625" style="14"/>
    <col min="741" max="741" width="15.28515625" style="14" customWidth="1"/>
    <col min="742" max="794" width="9.140625" style="14" customWidth="1"/>
    <col min="795" max="795" width="10.140625" style="14" customWidth="1"/>
    <col min="796" max="799" width="9.140625" style="14" customWidth="1"/>
    <col min="800" max="996" width="9.140625" style="14"/>
    <col min="997" max="997" width="15.28515625" style="14" customWidth="1"/>
    <col min="998" max="1050" width="9.140625" style="14" customWidth="1"/>
    <col min="1051" max="1051" width="10.140625" style="14" customWidth="1"/>
    <col min="1052" max="1055" width="9.140625" style="14" customWidth="1"/>
    <col min="1056" max="1252" width="9.140625" style="14"/>
    <col min="1253" max="1253" width="15.28515625" style="14" customWidth="1"/>
    <col min="1254" max="1306" width="9.140625" style="14" customWidth="1"/>
    <col min="1307" max="1307" width="10.140625" style="14" customWidth="1"/>
    <col min="1308" max="1311" width="9.140625" style="14" customWidth="1"/>
    <col min="1312" max="1508" width="9.140625" style="14"/>
    <col min="1509" max="1509" width="15.28515625" style="14" customWidth="1"/>
    <col min="1510" max="1562" width="9.140625" style="14" customWidth="1"/>
    <col min="1563" max="1563" width="10.140625" style="14" customWidth="1"/>
    <col min="1564" max="1567" width="9.140625" style="14" customWidth="1"/>
    <col min="1568" max="1764" width="9.140625" style="14"/>
    <col min="1765" max="1765" width="15.28515625" style="14" customWidth="1"/>
    <col min="1766" max="1818" width="9.140625" style="14" customWidth="1"/>
    <col min="1819" max="1819" width="10.140625" style="14" customWidth="1"/>
    <col min="1820" max="1823" width="9.140625" style="14" customWidth="1"/>
    <col min="1824" max="2020" width="9.140625" style="14"/>
    <col min="2021" max="2021" width="15.28515625" style="14" customWidth="1"/>
    <col min="2022" max="2074" width="9.140625" style="14" customWidth="1"/>
    <col min="2075" max="2075" width="10.140625" style="14" customWidth="1"/>
    <col min="2076" max="2079" width="9.140625" style="14" customWidth="1"/>
    <col min="2080" max="2276" width="9.140625" style="14"/>
    <col min="2277" max="2277" width="15.28515625" style="14" customWidth="1"/>
    <col min="2278" max="2330" width="9.140625" style="14" customWidth="1"/>
    <col min="2331" max="2331" width="10.140625" style="14" customWidth="1"/>
    <col min="2332" max="2335" width="9.140625" style="14" customWidth="1"/>
    <col min="2336" max="2532" width="9.140625" style="14"/>
    <col min="2533" max="2533" width="15.28515625" style="14" customWidth="1"/>
    <col min="2534" max="2586" width="9.140625" style="14" customWidth="1"/>
    <col min="2587" max="2587" width="10.140625" style="14" customWidth="1"/>
    <col min="2588" max="2591" width="9.140625" style="14" customWidth="1"/>
    <col min="2592" max="2788" width="9.140625" style="14"/>
    <col min="2789" max="2789" width="15.28515625" style="14" customWidth="1"/>
    <col min="2790" max="2842" width="9.140625" style="14" customWidth="1"/>
    <col min="2843" max="2843" width="10.140625" style="14" customWidth="1"/>
    <col min="2844" max="2847" width="9.140625" style="14" customWidth="1"/>
    <col min="2848" max="3044" width="9.140625" style="14"/>
    <col min="3045" max="3045" width="15.28515625" style="14" customWidth="1"/>
    <col min="3046" max="3098" width="9.140625" style="14" customWidth="1"/>
    <col min="3099" max="3099" width="10.140625" style="14" customWidth="1"/>
    <col min="3100" max="3103" width="9.140625" style="14" customWidth="1"/>
    <col min="3104" max="3300" width="9.140625" style="14"/>
    <col min="3301" max="3301" width="15.28515625" style="14" customWidth="1"/>
    <col min="3302" max="3354" width="9.140625" style="14" customWidth="1"/>
    <col min="3355" max="3355" width="10.140625" style="14" customWidth="1"/>
    <col min="3356" max="3359" width="9.140625" style="14" customWidth="1"/>
    <col min="3360" max="3556" width="9.140625" style="14"/>
    <col min="3557" max="3557" width="15.28515625" style="14" customWidth="1"/>
    <col min="3558" max="3610" width="9.140625" style="14" customWidth="1"/>
    <col min="3611" max="3611" width="10.140625" style="14" customWidth="1"/>
    <col min="3612" max="3615" width="9.140625" style="14" customWidth="1"/>
    <col min="3616" max="3812" width="9.140625" style="14"/>
    <col min="3813" max="3813" width="15.28515625" style="14" customWidth="1"/>
    <col min="3814" max="3866" width="9.140625" style="14" customWidth="1"/>
    <col min="3867" max="3867" width="10.140625" style="14" customWidth="1"/>
    <col min="3868" max="3871" width="9.140625" style="14" customWidth="1"/>
    <col min="3872" max="4068" width="9.140625" style="14"/>
    <col min="4069" max="4069" width="15.28515625" style="14" customWidth="1"/>
    <col min="4070" max="4122" width="9.140625" style="14" customWidth="1"/>
    <col min="4123" max="4123" width="10.140625" style="14" customWidth="1"/>
    <col min="4124" max="4127" width="9.140625" style="14" customWidth="1"/>
    <col min="4128" max="4324" width="9.140625" style="14"/>
    <col min="4325" max="4325" width="15.28515625" style="14" customWidth="1"/>
    <col min="4326" max="4378" width="9.140625" style="14" customWidth="1"/>
    <col min="4379" max="4379" width="10.140625" style="14" customWidth="1"/>
    <col min="4380" max="4383" width="9.140625" style="14" customWidth="1"/>
    <col min="4384" max="4580" width="9.140625" style="14"/>
    <col min="4581" max="4581" width="15.28515625" style="14" customWidth="1"/>
    <col min="4582" max="4634" width="9.140625" style="14" customWidth="1"/>
    <col min="4635" max="4635" width="10.140625" style="14" customWidth="1"/>
    <col min="4636" max="4639" width="9.140625" style="14" customWidth="1"/>
    <col min="4640" max="4836" width="9.140625" style="14"/>
    <col min="4837" max="4837" width="15.28515625" style="14" customWidth="1"/>
    <col min="4838" max="4890" width="9.140625" style="14" customWidth="1"/>
    <col min="4891" max="4891" width="10.140625" style="14" customWidth="1"/>
    <col min="4892" max="4895" width="9.140625" style="14" customWidth="1"/>
    <col min="4896" max="5092" width="9.140625" style="14"/>
    <col min="5093" max="5093" width="15.28515625" style="14" customWidth="1"/>
    <col min="5094" max="5146" width="9.140625" style="14" customWidth="1"/>
    <col min="5147" max="5147" width="10.140625" style="14" customWidth="1"/>
    <col min="5148" max="5151" width="9.140625" style="14" customWidth="1"/>
    <col min="5152" max="5348" width="9.140625" style="14"/>
    <col min="5349" max="5349" width="15.28515625" style="14" customWidth="1"/>
    <col min="5350" max="5402" width="9.140625" style="14" customWidth="1"/>
    <col min="5403" max="5403" width="10.140625" style="14" customWidth="1"/>
    <col min="5404" max="5407" width="9.140625" style="14" customWidth="1"/>
    <col min="5408" max="5604" width="9.140625" style="14"/>
    <col min="5605" max="5605" width="15.28515625" style="14" customWidth="1"/>
    <col min="5606" max="5658" width="9.140625" style="14" customWidth="1"/>
    <col min="5659" max="5659" width="10.140625" style="14" customWidth="1"/>
    <col min="5660" max="5663" width="9.140625" style="14" customWidth="1"/>
    <col min="5664" max="5860" width="9.140625" style="14"/>
    <col min="5861" max="5861" width="15.28515625" style="14" customWidth="1"/>
    <col min="5862" max="5914" width="9.140625" style="14" customWidth="1"/>
    <col min="5915" max="5915" width="10.140625" style="14" customWidth="1"/>
    <col min="5916" max="5919" width="9.140625" style="14" customWidth="1"/>
    <col min="5920" max="6116" width="9.140625" style="14"/>
    <col min="6117" max="6117" width="15.28515625" style="14" customWidth="1"/>
    <col min="6118" max="6170" width="9.140625" style="14" customWidth="1"/>
    <col min="6171" max="6171" width="10.140625" style="14" customWidth="1"/>
    <col min="6172" max="6175" width="9.140625" style="14" customWidth="1"/>
    <col min="6176" max="6372" width="9.140625" style="14"/>
    <col min="6373" max="6373" width="15.28515625" style="14" customWidth="1"/>
    <col min="6374" max="6426" width="9.140625" style="14" customWidth="1"/>
    <col min="6427" max="6427" width="10.140625" style="14" customWidth="1"/>
    <col min="6428" max="6431" width="9.140625" style="14" customWidth="1"/>
    <col min="6432" max="6628" width="9.140625" style="14"/>
    <col min="6629" max="6629" width="15.28515625" style="14" customWidth="1"/>
    <col min="6630" max="6682" width="9.140625" style="14" customWidth="1"/>
    <col min="6683" max="6683" width="10.140625" style="14" customWidth="1"/>
    <col min="6684" max="6687" width="9.140625" style="14" customWidth="1"/>
    <col min="6688" max="6884" width="9.140625" style="14"/>
    <col min="6885" max="6885" width="15.28515625" style="14" customWidth="1"/>
    <col min="6886" max="6938" width="9.140625" style="14" customWidth="1"/>
    <col min="6939" max="6939" width="10.140625" style="14" customWidth="1"/>
    <col min="6940" max="6943" width="9.140625" style="14" customWidth="1"/>
    <col min="6944" max="7140" width="9.140625" style="14"/>
    <col min="7141" max="7141" width="15.28515625" style="14" customWidth="1"/>
    <col min="7142" max="7194" width="9.140625" style="14" customWidth="1"/>
    <col min="7195" max="7195" width="10.140625" style="14" customWidth="1"/>
    <col min="7196" max="7199" width="9.140625" style="14" customWidth="1"/>
    <col min="7200" max="7396" width="9.140625" style="14"/>
    <col min="7397" max="7397" width="15.28515625" style="14" customWidth="1"/>
    <col min="7398" max="7450" width="9.140625" style="14" customWidth="1"/>
    <col min="7451" max="7451" width="10.140625" style="14" customWidth="1"/>
    <col min="7452" max="7455" width="9.140625" style="14" customWidth="1"/>
    <col min="7456" max="7652" width="9.140625" style="14"/>
    <col min="7653" max="7653" width="15.28515625" style="14" customWidth="1"/>
    <col min="7654" max="7706" width="9.140625" style="14" customWidth="1"/>
    <col min="7707" max="7707" width="10.140625" style="14" customWidth="1"/>
    <col min="7708" max="7711" width="9.140625" style="14" customWidth="1"/>
    <col min="7712" max="7908" width="9.140625" style="14"/>
    <col min="7909" max="7909" width="15.28515625" style="14" customWidth="1"/>
    <col min="7910" max="7962" width="9.140625" style="14" customWidth="1"/>
    <col min="7963" max="7963" width="10.140625" style="14" customWidth="1"/>
    <col min="7964" max="7967" width="9.140625" style="14" customWidth="1"/>
    <col min="7968" max="8164" width="9.140625" style="14"/>
    <col min="8165" max="8165" width="15.28515625" style="14" customWidth="1"/>
    <col min="8166" max="8218" width="9.140625" style="14" customWidth="1"/>
    <col min="8219" max="8219" width="10.140625" style="14" customWidth="1"/>
    <col min="8220" max="8223" width="9.140625" style="14" customWidth="1"/>
    <col min="8224" max="8420" width="9.140625" style="14"/>
    <col min="8421" max="8421" width="15.28515625" style="14" customWidth="1"/>
    <col min="8422" max="8474" width="9.140625" style="14" customWidth="1"/>
    <col min="8475" max="8475" width="10.140625" style="14" customWidth="1"/>
    <col min="8476" max="8479" width="9.140625" style="14" customWidth="1"/>
    <col min="8480" max="8676" width="9.140625" style="14"/>
    <col min="8677" max="8677" width="15.28515625" style="14" customWidth="1"/>
    <col min="8678" max="8730" width="9.140625" style="14" customWidth="1"/>
    <col min="8731" max="8731" width="10.140625" style="14" customWidth="1"/>
    <col min="8732" max="8735" width="9.140625" style="14" customWidth="1"/>
    <col min="8736" max="8932" width="9.140625" style="14"/>
    <col min="8933" max="8933" width="15.28515625" style="14" customWidth="1"/>
    <col min="8934" max="8986" width="9.140625" style="14" customWidth="1"/>
    <col min="8987" max="8987" width="10.140625" style="14" customWidth="1"/>
    <col min="8988" max="8991" width="9.140625" style="14" customWidth="1"/>
    <col min="8992" max="9188" width="9.140625" style="14"/>
    <col min="9189" max="9189" width="15.28515625" style="14" customWidth="1"/>
    <col min="9190" max="9242" width="9.140625" style="14" customWidth="1"/>
    <col min="9243" max="9243" width="10.140625" style="14" customWidth="1"/>
    <col min="9244" max="9247" width="9.140625" style="14" customWidth="1"/>
    <col min="9248" max="9444" width="9.140625" style="14"/>
    <col min="9445" max="9445" width="15.28515625" style="14" customWidth="1"/>
    <col min="9446" max="9498" width="9.140625" style="14" customWidth="1"/>
    <col min="9499" max="9499" width="10.140625" style="14" customWidth="1"/>
    <col min="9500" max="9503" width="9.140625" style="14" customWidth="1"/>
    <col min="9504" max="9700" width="9.140625" style="14"/>
    <col min="9701" max="9701" width="15.28515625" style="14" customWidth="1"/>
    <col min="9702" max="9754" width="9.140625" style="14" customWidth="1"/>
    <col min="9755" max="9755" width="10.140625" style="14" customWidth="1"/>
    <col min="9756" max="9759" width="9.140625" style="14" customWidth="1"/>
    <col min="9760" max="9956" width="9.140625" style="14"/>
    <col min="9957" max="9957" width="15.28515625" style="14" customWidth="1"/>
    <col min="9958" max="10010" width="9.140625" style="14" customWidth="1"/>
    <col min="10011" max="10011" width="10.140625" style="14" customWidth="1"/>
    <col min="10012" max="10015" width="9.140625" style="14" customWidth="1"/>
    <col min="10016" max="10212" width="9.140625" style="14"/>
    <col min="10213" max="10213" width="15.28515625" style="14" customWidth="1"/>
    <col min="10214" max="10266" width="9.140625" style="14" customWidth="1"/>
    <col min="10267" max="10267" width="10.140625" style="14" customWidth="1"/>
    <col min="10268" max="10271" width="9.140625" style="14" customWidth="1"/>
    <col min="10272" max="10468" width="9.140625" style="14"/>
    <col min="10469" max="10469" width="15.28515625" style="14" customWidth="1"/>
    <col min="10470" max="10522" width="9.140625" style="14" customWidth="1"/>
    <col min="10523" max="10523" width="10.140625" style="14" customWidth="1"/>
    <col min="10524" max="10527" width="9.140625" style="14" customWidth="1"/>
    <col min="10528" max="10724" width="9.140625" style="14"/>
    <col min="10725" max="10725" width="15.28515625" style="14" customWidth="1"/>
    <col min="10726" max="10778" width="9.140625" style="14" customWidth="1"/>
    <col min="10779" max="10779" width="10.140625" style="14" customWidth="1"/>
    <col min="10780" max="10783" width="9.140625" style="14" customWidth="1"/>
    <col min="10784" max="10980" width="9.140625" style="14"/>
    <col min="10981" max="10981" width="15.28515625" style="14" customWidth="1"/>
    <col min="10982" max="11034" width="9.140625" style="14" customWidth="1"/>
    <col min="11035" max="11035" width="10.140625" style="14" customWidth="1"/>
    <col min="11036" max="11039" width="9.140625" style="14" customWidth="1"/>
    <col min="11040" max="11236" width="9.140625" style="14"/>
    <col min="11237" max="11237" width="15.28515625" style="14" customWidth="1"/>
    <col min="11238" max="11290" width="9.140625" style="14" customWidth="1"/>
    <col min="11291" max="11291" width="10.140625" style="14" customWidth="1"/>
    <col min="11292" max="11295" width="9.140625" style="14" customWidth="1"/>
    <col min="11296" max="11492" width="9.140625" style="14"/>
    <col min="11493" max="11493" width="15.28515625" style="14" customWidth="1"/>
    <col min="11494" max="11546" width="9.140625" style="14" customWidth="1"/>
    <col min="11547" max="11547" width="10.140625" style="14" customWidth="1"/>
    <col min="11548" max="11551" width="9.140625" style="14" customWidth="1"/>
    <col min="11552" max="11748" width="9.140625" style="14"/>
    <col min="11749" max="11749" width="15.28515625" style="14" customWidth="1"/>
    <col min="11750" max="11802" width="9.140625" style="14" customWidth="1"/>
    <col min="11803" max="11803" width="10.140625" style="14" customWidth="1"/>
    <col min="11804" max="11807" width="9.140625" style="14" customWidth="1"/>
    <col min="11808" max="12004" width="9.140625" style="14"/>
    <col min="12005" max="12005" width="15.28515625" style="14" customWidth="1"/>
    <col min="12006" max="12058" width="9.140625" style="14" customWidth="1"/>
    <col min="12059" max="12059" width="10.140625" style="14" customWidth="1"/>
    <col min="12060" max="12063" width="9.140625" style="14" customWidth="1"/>
    <col min="12064" max="12260" width="9.140625" style="14"/>
    <col min="12261" max="12261" width="15.28515625" style="14" customWidth="1"/>
    <col min="12262" max="12314" width="9.140625" style="14" customWidth="1"/>
    <col min="12315" max="12315" width="10.140625" style="14" customWidth="1"/>
    <col min="12316" max="12319" width="9.140625" style="14" customWidth="1"/>
    <col min="12320" max="12516" width="9.140625" style="14"/>
    <col min="12517" max="12517" width="15.28515625" style="14" customWidth="1"/>
    <col min="12518" max="12570" width="9.140625" style="14" customWidth="1"/>
    <col min="12571" max="12571" width="10.140625" style="14" customWidth="1"/>
    <col min="12572" max="12575" width="9.140625" style="14" customWidth="1"/>
    <col min="12576" max="12772" width="9.140625" style="14"/>
    <col min="12773" max="12773" width="15.28515625" style="14" customWidth="1"/>
    <col min="12774" max="12826" width="9.140625" style="14" customWidth="1"/>
    <col min="12827" max="12827" width="10.140625" style="14" customWidth="1"/>
    <col min="12828" max="12831" width="9.140625" style="14" customWidth="1"/>
    <col min="12832" max="13028" width="9.140625" style="14"/>
    <col min="13029" max="13029" width="15.28515625" style="14" customWidth="1"/>
    <col min="13030" max="13082" width="9.140625" style="14" customWidth="1"/>
    <col min="13083" max="13083" width="10.140625" style="14" customWidth="1"/>
    <col min="13084" max="13087" width="9.140625" style="14" customWidth="1"/>
    <col min="13088" max="13284" width="9.140625" style="14"/>
    <col min="13285" max="13285" width="15.28515625" style="14" customWidth="1"/>
    <col min="13286" max="13338" width="9.140625" style="14" customWidth="1"/>
    <col min="13339" max="13339" width="10.140625" style="14" customWidth="1"/>
    <col min="13340" max="13343" width="9.140625" style="14" customWidth="1"/>
    <col min="13344" max="13540" width="9.140625" style="14"/>
    <col min="13541" max="13541" width="15.28515625" style="14" customWidth="1"/>
    <col min="13542" max="13594" width="9.140625" style="14" customWidth="1"/>
    <col min="13595" max="13595" width="10.140625" style="14" customWidth="1"/>
    <col min="13596" max="13599" width="9.140625" style="14" customWidth="1"/>
    <col min="13600" max="13796" width="9.140625" style="14"/>
    <col min="13797" max="13797" width="15.28515625" style="14" customWidth="1"/>
    <col min="13798" max="13850" width="9.140625" style="14" customWidth="1"/>
    <col min="13851" max="13851" width="10.140625" style="14" customWidth="1"/>
    <col min="13852" max="13855" width="9.140625" style="14" customWidth="1"/>
    <col min="13856" max="14052" width="9.140625" style="14"/>
    <col min="14053" max="14053" width="15.28515625" style="14" customWidth="1"/>
    <col min="14054" max="14106" width="9.140625" style="14" customWidth="1"/>
    <col min="14107" max="14107" width="10.140625" style="14" customWidth="1"/>
    <col min="14108" max="14111" width="9.140625" style="14" customWidth="1"/>
    <col min="14112" max="14308" width="9.140625" style="14"/>
    <col min="14309" max="14309" width="15.28515625" style="14" customWidth="1"/>
    <col min="14310" max="14362" width="9.140625" style="14" customWidth="1"/>
    <col min="14363" max="14363" width="10.140625" style="14" customWidth="1"/>
    <col min="14364" max="14367" width="9.140625" style="14" customWidth="1"/>
    <col min="14368" max="14564" width="9.140625" style="14"/>
    <col min="14565" max="14565" width="15.28515625" style="14" customWidth="1"/>
    <col min="14566" max="14618" width="9.140625" style="14" customWidth="1"/>
    <col min="14619" max="14619" width="10.140625" style="14" customWidth="1"/>
    <col min="14620" max="14623" width="9.140625" style="14" customWidth="1"/>
    <col min="14624" max="14820" width="9.140625" style="14"/>
    <col min="14821" max="14821" width="15.28515625" style="14" customWidth="1"/>
    <col min="14822" max="14874" width="9.140625" style="14" customWidth="1"/>
    <col min="14875" max="14875" width="10.140625" style="14" customWidth="1"/>
    <col min="14876" max="14879" width="9.140625" style="14" customWidth="1"/>
    <col min="14880" max="15076" width="9.140625" style="14"/>
    <col min="15077" max="15077" width="15.28515625" style="14" customWidth="1"/>
    <col min="15078" max="15130" width="9.140625" style="14" customWidth="1"/>
    <col min="15131" max="15131" width="10.140625" style="14" customWidth="1"/>
    <col min="15132" max="15135" width="9.140625" style="14" customWidth="1"/>
    <col min="15136" max="15332" width="9.140625" style="14"/>
    <col min="15333" max="15333" width="15.28515625" style="14" customWidth="1"/>
    <col min="15334" max="15386" width="9.140625" style="14" customWidth="1"/>
    <col min="15387" max="15387" width="10.140625" style="14" customWidth="1"/>
    <col min="15388" max="15391" width="9.140625" style="14" customWidth="1"/>
    <col min="15392" max="15588" width="9.140625" style="14"/>
    <col min="15589" max="15589" width="15.28515625" style="14" customWidth="1"/>
    <col min="15590" max="15642" width="9.140625" style="14" customWidth="1"/>
    <col min="15643" max="15643" width="10.140625" style="14" customWidth="1"/>
    <col min="15644" max="15647" width="9.140625" style="14" customWidth="1"/>
    <col min="15648" max="15844" width="9.140625" style="14"/>
    <col min="15845" max="15845" width="15.28515625" style="14" customWidth="1"/>
    <col min="15846" max="15898" width="9.140625" style="14" customWidth="1"/>
    <col min="15899" max="15899" width="10.140625" style="14" customWidth="1"/>
    <col min="15900" max="15903" width="9.140625" style="14" customWidth="1"/>
    <col min="15904" max="16100" width="9.140625" style="14"/>
    <col min="16101" max="16101" width="15.28515625" style="14" customWidth="1"/>
    <col min="16102" max="16154" width="9.140625" style="14" customWidth="1"/>
    <col min="16155" max="16155" width="10.140625" style="14" customWidth="1"/>
    <col min="16156" max="16159" width="9.140625" style="14" customWidth="1"/>
    <col min="16160" max="16384" width="9.140625" style="14"/>
  </cols>
  <sheetData>
    <row r="1" spans="1:17" ht="15" x14ac:dyDescent="0.25">
      <c r="A1" s="53" t="s">
        <v>454</v>
      </c>
    </row>
    <row r="2" spans="1:17" ht="30" customHeight="1" x14ac:dyDescent="0.2">
      <c r="A2" s="118" t="s">
        <v>70</v>
      </c>
      <c r="B2" s="127" t="s">
        <v>174</v>
      </c>
      <c r="C2" s="127"/>
      <c r="D2" s="127"/>
      <c r="E2" s="127"/>
      <c r="F2" s="127"/>
      <c r="G2" s="127"/>
      <c r="H2" s="127"/>
      <c r="I2" s="127" t="s">
        <v>175</v>
      </c>
      <c r="J2" s="127"/>
      <c r="K2" s="127"/>
      <c r="L2" s="127"/>
      <c r="M2" s="127"/>
      <c r="N2" s="127"/>
      <c r="O2" s="127"/>
      <c r="P2" s="128" t="s">
        <v>217</v>
      </c>
      <c r="Q2" s="129"/>
    </row>
    <row r="3" spans="1:17" x14ac:dyDescent="0.2">
      <c r="A3" s="118"/>
      <c r="B3" s="55" t="s">
        <v>137</v>
      </c>
      <c r="C3" s="127" t="s">
        <v>138</v>
      </c>
      <c r="D3" s="127"/>
      <c r="E3" s="127"/>
      <c r="F3" s="127"/>
      <c r="G3" s="127"/>
      <c r="H3" s="127"/>
      <c r="I3" s="55" t="s">
        <v>137</v>
      </c>
      <c r="J3" s="127" t="s">
        <v>138</v>
      </c>
      <c r="K3" s="127"/>
      <c r="L3" s="127"/>
      <c r="M3" s="127"/>
      <c r="N3" s="127"/>
      <c r="O3" s="127"/>
      <c r="P3" s="128" t="s">
        <v>137</v>
      </c>
      <c r="Q3" s="128" t="s">
        <v>178</v>
      </c>
    </row>
    <row r="4" spans="1:17" ht="51" x14ac:dyDescent="0.2">
      <c r="A4" s="118"/>
      <c r="B4" s="5"/>
      <c r="C4" s="55" t="s">
        <v>187</v>
      </c>
      <c r="D4" s="55" t="s">
        <v>188</v>
      </c>
      <c r="E4" s="55" t="s">
        <v>189</v>
      </c>
      <c r="F4" s="55" t="s">
        <v>190</v>
      </c>
      <c r="G4" s="55" t="s">
        <v>191</v>
      </c>
      <c r="H4" s="55" t="s">
        <v>192</v>
      </c>
      <c r="I4" s="5"/>
      <c r="J4" s="55" t="s">
        <v>193</v>
      </c>
      <c r="K4" s="55" t="s">
        <v>194</v>
      </c>
      <c r="L4" s="55" t="s">
        <v>195</v>
      </c>
      <c r="M4" s="55" t="s">
        <v>196</v>
      </c>
      <c r="N4" s="55" t="s">
        <v>197</v>
      </c>
      <c r="O4" s="55" t="s">
        <v>198</v>
      </c>
      <c r="P4" s="129"/>
      <c r="Q4" s="129"/>
    </row>
    <row r="5" spans="1:17" x14ac:dyDescent="0.2">
      <c r="A5" s="32" t="s">
        <v>18</v>
      </c>
      <c r="B5" s="33">
        <v>36</v>
      </c>
      <c r="C5" s="33">
        <v>9</v>
      </c>
      <c r="D5" s="33">
        <v>10</v>
      </c>
      <c r="E5" s="33">
        <v>3</v>
      </c>
      <c r="F5" s="33">
        <v>8</v>
      </c>
      <c r="G5" s="33">
        <v>3</v>
      </c>
      <c r="H5" s="33">
        <v>3</v>
      </c>
      <c r="I5" s="33">
        <v>36</v>
      </c>
      <c r="J5" s="33">
        <v>32</v>
      </c>
      <c r="K5" s="34">
        <v>0</v>
      </c>
      <c r="L5" s="33">
        <v>2</v>
      </c>
      <c r="M5" s="33">
        <v>1</v>
      </c>
      <c r="N5" s="34">
        <v>0</v>
      </c>
      <c r="O5" s="34">
        <v>0</v>
      </c>
      <c r="P5" s="33">
        <v>103</v>
      </c>
      <c r="Q5" s="33">
        <v>103</v>
      </c>
    </row>
    <row r="6" spans="1:17" x14ac:dyDescent="0.2">
      <c r="A6" s="32" t="s">
        <v>19</v>
      </c>
      <c r="B6" s="33">
        <v>162</v>
      </c>
      <c r="C6" s="33">
        <v>41</v>
      </c>
      <c r="D6" s="33">
        <v>42</v>
      </c>
      <c r="E6" s="33">
        <v>29</v>
      </c>
      <c r="F6" s="33">
        <v>34</v>
      </c>
      <c r="G6" s="33">
        <v>7</v>
      </c>
      <c r="H6" s="33">
        <v>9</v>
      </c>
      <c r="I6" s="33">
        <v>162</v>
      </c>
      <c r="J6" s="33">
        <v>126</v>
      </c>
      <c r="K6" s="34">
        <v>0</v>
      </c>
      <c r="L6" s="33">
        <v>12</v>
      </c>
      <c r="M6" s="33">
        <v>11</v>
      </c>
      <c r="N6" s="34">
        <v>0</v>
      </c>
      <c r="O6" s="33">
        <v>1</v>
      </c>
      <c r="P6" s="33">
        <v>443</v>
      </c>
      <c r="Q6" s="33">
        <v>421</v>
      </c>
    </row>
    <row r="7" spans="1:17" x14ac:dyDescent="0.2">
      <c r="A7" s="32" t="s">
        <v>20</v>
      </c>
      <c r="B7" s="33">
        <v>87</v>
      </c>
      <c r="C7" s="33">
        <v>30</v>
      </c>
      <c r="D7" s="33">
        <v>27</v>
      </c>
      <c r="E7" s="33">
        <v>7</v>
      </c>
      <c r="F7" s="33">
        <v>16</v>
      </c>
      <c r="G7" s="33">
        <v>4</v>
      </c>
      <c r="H7" s="33">
        <v>3</v>
      </c>
      <c r="I7" s="33">
        <v>87</v>
      </c>
      <c r="J7" s="33">
        <v>62</v>
      </c>
      <c r="K7" s="33">
        <v>4</v>
      </c>
      <c r="L7" s="33">
        <v>7</v>
      </c>
      <c r="M7" s="33">
        <v>3</v>
      </c>
      <c r="N7" s="34">
        <v>0</v>
      </c>
      <c r="O7" s="33">
        <v>2</v>
      </c>
      <c r="P7" s="33">
        <v>207</v>
      </c>
      <c r="Q7" s="33">
        <v>187</v>
      </c>
    </row>
    <row r="8" spans="1:17" x14ac:dyDescent="0.2">
      <c r="A8" s="32" t="s">
        <v>21</v>
      </c>
      <c r="B8" s="33">
        <v>144</v>
      </c>
      <c r="C8" s="33">
        <v>34</v>
      </c>
      <c r="D8" s="33">
        <v>41</v>
      </c>
      <c r="E8" s="33">
        <v>31</v>
      </c>
      <c r="F8" s="33">
        <v>28</v>
      </c>
      <c r="G8" s="33">
        <v>5</v>
      </c>
      <c r="H8" s="33">
        <v>5</v>
      </c>
      <c r="I8" s="33">
        <v>144</v>
      </c>
      <c r="J8" s="33">
        <v>99</v>
      </c>
      <c r="K8" s="33">
        <v>9</v>
      </c>
      <c r="L8" s="33">
        <v>9</v>
      </c>
      <c r="M8" s="33">
        <v>7</v>
      </c>
      <c r="N8" s="33">
        <v>11</v>
      </c>
      <c r="O8" s="33">
        <v>2</v>
      </c>
      <c r="P8" s="33">
        <v>376</v>
      </c>
      <c r="Q8" s="33">
        <v>322</v>
      </c>
    </row>
    <row r="9" spans="1:17" x14ac:dyDescent="0.2">
      <c r="A9" s="32" t="s">
        <v>22</v>
      </c>
      <c r="B9" s="33">
        <v>86</v>
      </c>
      <c r="C9" s="33">
        <v>28</v>
      </c>
      <c r="D9" s="33">
        <v>18</v>
      </c>
      <c r="E9" s="33">
        <v>12</v>
      </c>
      <c r="F9" s="33">
        <v>21</v>
      </c>
      <c r="G9" s="33">
        <v>4</v>
      </c>
      <c r="H9" s="33">
        <v>3</v>
      </c>
      <c r="I9" s="33">
        <v>86</v>
      </c>
      <c r="J9" s="33">
        <v>64</v>
      </c>
      <c r="K9" s="34">
        <v>0</v>
      </c>
      <c r="L9" s="33">
        <v>7</v>
      </c>
      <c r="M9" s="33">
        <v>1</v>
      </c>
      <c r="N9" s="34">
        <v>0</v>
      </c>
      <c r="O9" s="33">
        <v>1</v>
      </c>
      <c r="P9" s="33">
        <v>223</v>
      </c>
      <c r="Q9" s="33">
        <v>222</v>
      </c>
    </row>
    <row r="10" spans="1:17" x14ac:dyDescent="0.2">
      <c r="A10" s="32" t="s">
        <v>23</v>
      </c>
      <c r="B10" s="33">
        <v>948</v>
      </c>
      <c r="C10" s="33">
        <v>236</v>
      </c>
      <c r="D10" s="33">
        <v>254</v>
      </c>
      <c r="E10" s="33">
        <v>172</v>
      </c>
      <c r="F10" s="33">
        <v>213</v>
      </c>
      <c r="G10" s="33">
        <v>49</v>
      </c>
      <c r="H10" s="33">
        <v>24</v>
      </c>
      <c r="I10" s="33">
        <v>948</v>
      </c>
      <c r="J10" s="33">
        <v>628</v>
      </c>
      <c r="K10" s="33">
        <v>72</v>
      </c>
      <c r="L10" s="33">
        <v>44</v>
      </c>
      <c r="M10" s="33">
        <v>95</v>
      </c>
      <c r="N10" s="33">
        <v>26</v>
      </c>
      <c r="O10" s="33">
        <v>9</v>
      </c>
      <c r="P10" s="33">
        <v>2515</v>
      </c>
      <c r="Q10" s="33">
        <v>2089</v>
      </c>
    </row>
    <row r="11" spans="1:17" x14ac:dyDescent="0.2">
      <c r="A11" s="32" t="s">
        <v>24</v>
      </c>
      <c r="B11" s="33">
        <v>78</v>
      </c>
      <c r="C11" s="33">
        <v>19</v>
      </c>
      <c r="D11" s="33">
        <v>20</v>
      </c>
      <c r="E11" s="33">
        <v>15</v>
      </c>
      <c r="F11" s="33">
        <v>12</v>
      </c>
      <c r="G11" s="33">
        <v>10</v>
      </c>
      <c r="H11" s="33">
        <v>2</v>
      </c>
      <c r="I11" s="33">
        <v>78</v>
      </c>
      <c r="J11" s="33">
        <v>52</v>
      </c>
      <c r="K11" s="33">
        <v>3</v>
      </c>
      <c r="L11" s="33">
        <v>4</v>
      </c>
      <c r="M11" s="33">
        <v>8</v>
      </c>
      <c r="N11" s="34">
        <v>0</v>
      </c>
      <c r="O11" s="33">
        <v>4</v>
      </c>
      <c r="P11" s="33">
        <v>216</v>
      </c>
      <c r="Q11" s="33">
        <v>199</v>
      </c>
    </row>
    <row r="12" spans="1:17" x14ac:dyDescent="0.2">
      <c r="A12" s="32" t="s">
        <v>25</v>
      </c>
      <c r="B12" s="33">
        <v>225</v>
      </c>
      <c r="C12" s="33">
        <v>53</v>
      </c>
      <c r="D12" s="33">
        <v>75</v>
      </c>
      <c r="E12" s="33">
        <v>37</v>
      </c>
      <c r="F12" s="33">
        <v>43</v>
      </c>
      <c r="G12" s="33">
        <v>11</v>
      </c>
      <c r="H12" s="33">
        <v>6</v>
      </c>
      <c r="I12" s="33">
        <v>225</v>
      </c>
      <c r="J12" s="33">
        <v>168</v>
      </c>
      <c r="K12" s="33">
        <v>1</v>
      </c>
      <c r="L12" s="33">
        <v>22</v>
      </c>
      <c r="M12" s="33">
        <v>11</v>
      </c>
      <c r="N12" s="34">
        <v>0</v>
      </c>
      <c r="O12" s="33">
        <v>7</v>
      </c>
      <c r="P12" s="33">
        <v>580</v>
      </c>
      <c r="Q12" s="33">
        <v>560</v>
      </c>
    </row>
    <row r="13" spans="1:17" x14ac:dyDescent="0.2">
      <c r="A13" s="32" t="s">
        <v>26</v>
      </c>
      <c r="B13" s="33">
        <v>156</v>
      </c>
      <c r="C13" s="33">
        <v>50</v>
      </c>
      <c r="D13" s="33">
        <v>38</v>
      </c>
      <c r="E13" s="33">
        <v>27</v>
      </c>
      <c r="F13" s="33">
        <v>31</v>
      </c>
      <c r="G13" s="33">
        <v>8</v>
      </c>
      <c r="H13" s="33">
        <v>2</v>
      </c>
      <c r="I13" s="33">
        <v>156</v>
      </c>
      <c r="J13" s="33">
        <v>104</v>
      </c>
      <c r="K13" s="33">
        <v>1</v>
      </c>
      <c r="L13" s="33">
        <v>22</v>
      </c>
      <c r="M13" s="33">
        <v>17</v>
      </c>
      <c r="N13" s="33">
        <v>2</v>
      </c>
      <c r="O13" s="33">
        <v>6</v>
      </c>
      <c r="P13" s="33">
        <v>383</v>
      </c>
      <c r="Q13" s="33">
        <v>337</v>
      </c>
    </row>
    <row r="14" spans="1:17" x14ac:dyDescent="0.2">
      <c r="A14" s="32" t="s">
        <v>27</v>
      </c>
      <c r="B14" s="33">
        <v>152</v>
      </c>
      <c r="C14" s="33">
        <v>22</v>
      </c>
      <c r="D14" s="33">
        <v>42</v>
      </c>
      <c r="E14" s="33">
        <v>42</v>
      </c>
      <c r="F14" s="33">
        <v>34</v>
      </c>
      <c r="G14" s="33">
        <v>7</v>
      </c>
      <c r="H14" s="33">
        <v>5</v>
      </c>
      <c r="I14" s="33">
        <v>152</v>
      </c>
      <c r="J14" s="33">
        <v>112</v>
      </c>
      <c r="K14" s="33">
        <v>9</v>
      </c>
      <c r="L14" s="33">
        <v>11</v>
      </c>
      <c r="M14" s="33">
        <v>6</v>
      </c>
      <c r="N14" s="33">
        <v>9</v>
      </c>
      <c r="O14" s="33">
        <v>2</v>
      </c>
      <c r="P14" s="33">
        <v>440</v>
      </c>
      <c r="Q14" s="33">
        <v>368</v>
      </c>
    </row>
    <row r="15" spans="1:17" x14ac:dyDescent="0.2">
      <c r="A15" s="32" t="s">
        <v>28</v>
      </c>
      <c r="B15" s="33">
        <v>70</v>
      </c>
      <c r="C15" s="33">
        <v>19</v>
      </c>
      <c r="D15" s="33">
        <v>20</v>
      </c>
      <c r="E15" s="33">
        <v>16</v>
      </c>
      <c r="F15" s="33">
        <v>9</v>
      </c>
      <c r="G15" s="33">
        <v>4</v>
      </c>
      <c r="H15" s="33">
        <v>2</v>
      </c>
      <c r="I15" s="33">
        <v>70</v>
      </c>
      <c r="J15" s="33">
        <v>54</v>
      </c>
      <c r="K15" s="33">
        <v>1</v>
      </c>
      <c r="L15" s="33">
        <v>4</v>
      </c>
      <c r="M15" s="33">
        <v>4</v>
      </c>
      <c r="N15" s="33">
        <v>2</v>
      </c>
      <c r="O15" s="33">
        <v>2</v>
      </c>
      <c r="P15" s="33">
        <v>176</v>
      </c>
      <c r="Q15" s="33">
        <v>165</v>
      </c>
    </row>
    <row r="16" spans="1:17" x14ac:dyDescent="0.2">
      <c r="A16" s="32" t="s">
        <v>29</v>
      </c>
      <c r="B16" s="33">
        <v>293</v>
      </c>
      <c r="C16" s="33">
        <v>99</v>
      </c>
      <c r="D16" s="33">
        <v>84</v>
      </c>
      <c r="E16" s="33">
        <v>40</v>
      </c>
      <c r="F16" s="33">
        <v>43</v>
      </c>
      <c r="G16" s="33">
        <v>20</v>
      </c>
      <c r="H16" s="33">
        <v>7</v>
      </c>
      <c r="I16" s="33">
        <v>293</v>
      </c>
      <c r="J16" s="33">
        <v>180</v>
      </c>
      <c r="K16" s="33">
        <v>9</v>
      </c>
      <c r="L16" s="33">
        <v>35</v>
      </c>
      <c r="M16" s="33">
        <v>49</v>
      </c>
      <c r="N16" s="33">
        <v>6</v>
      </c>
      <c r="O16" s="33">
        <v>1</v>
      </c>
      <c r="P16" s="33">
        <v>705</v>
      </c>
      <c r="Q16" s="33">
        <v>585</v>
      </c>
    </row>
    <row r="17" spans="1:17" x14ac:dyDescent="0.2">
      <c r="A17" s="32" t="s">
        <v>114</v>
      </c>
      <c r="B17" s="33">
        <v>302</v>
      </c>
      <c r="C17" s="33">
        <v>65</v>
      </c>
      <c r="D17" s="33">
        <v>76</v>
      </c>
      <c r="E17" s="33">
        <v>61</v>
      </c>
      <c r="F17" s="33">
        <v>64</v>
      </c>
      <c r="G17" s="33">
        <v>25</v>
      </c>
      <c r="H17" s="33">
        <v>11</v>
      </c>
      <c r="I17" s="33">
        <v>302</v>
      </c>
      <c r="J17" s="33">
        <v>223</v>
      </c>
      <c r="K17" s="33">
        <v>3</v>
      </c>
      <c r="L17" s="33">
        <v>22</v>
      </c>
      <c r="M17" s="33">
        <v>28</v>
      </c>
      <c r="N17" s="33">
        <v>1</v>
      </c>
      <c r="O17" s="33">
        <v>3</v>
      </c>
      <c r="P17" s="33">
        <v>853</v>
      </c>
      <c r="Q17" s="33">
        <v>757</v>
      </c>
    </row>
    <row r="18" spans="1:17" x14ac:dyDescent="0.2">
      <c r="A18" s="32" t="s">
        <v>30</v>
      </c>
      <c r="B18" s="33">
        <v>679</v>
      </c>
      <c r="C18" s="33">
        <v>157</v>
      </c>
      <c r="D18" s="33">
        <v>201</v>
      </c>
      <c r="E18" s="33">
        <v>118</v>
      </c>
      <c r="F18" s="33">
        <v>129</v>
      </c>
      <c r="G18" s="33">
        <v>54</v>
      </c>
      <c r="H18" s="33">
        <v>20</v>
      </c>
      <c r="I18" s="33">
        <v>679</v>
      </c>
      <c r="J18" s="33">
        <v>449</v>
      </c>
      <c r="K18" s="33">
        <v>35</v>
      </c>
      <c r="L18" s="33">
        <v>54</v>
      </c>
      <c r="M18" s="33">
        <v>47</v>
      </c>
      <c r="N18" s="33">
        <v>34</v>
      </c>
      <c r="O18" s="33">
        <v>8</v>
      </c>
      <c r="P18" s="33">
        <v>1831</v>
      </c>
      <c r="Q18" s="33">
        <v>1516</v>
      </c>
    </row>
    <row r="19" spans="1:17" x14ac:dyDescent="0.2">
      <c r="A19" s="32" t="s">
        <v>31</v>
      </c>
      <c r="B19" s="33">
        <v>27</v>
      </c>
      <c r="C19" s="33">
        <v>5</v>
      </c>
      <c r="D19" s="33">
        <v>7</v>
      </c>
      <c r="E19" s="33">
        <v>3</v>
      </c>
      <c r="F19" s="33">
        <v>8</v>
      </c>
      <c r="G19" s="33">
        <v>1</v>
      </c>
      <c r="H19" s="33">
        <v>3</v>
      </c>
      <c r="I19" s="33">
        <v>27</v>
      </c>
      <c r="J19" s="33">
        <v>24</v>
      </c>
      <c r="K19" s="34">
        <v>0</v>
      </c>
      <c r="L19" s="33">
        <v>2</v>
      </c>
      <c r="M19" s="34">
        <v>0</v>
      </c>
      <c r="N19" s="34">
        <v>0</v>
      </c>
      <c r="O19" s="34">
        <v>0</v>
      </c>
      <c r="P19" s="33">
        <v>86</v>
      </c>
      <c r="Q19" s="33">
        <v>86</v>
      </c>
    </row>
    <row r="20" spans="1:17" x14ac:dyDescent="0.2">
      <c r="A20" s="32" t="s">
        <v>32</v>
      </c>
      <c r="B20" s="33">
        <v>81</v>
      </c>
      <c r="C20" s="33">
        <v>27</v>
      </c>
      <c r="D20" s="33">
        <v>22</v>
      </c>
      <c r="E20" s="33">
        <v>19</v>
      </c>
      <c r="F20" s="33">
        <v>8</v>
      </c>
      <c r="G20" s="33">
        <v>4</v>
      </c>
      <c r="H20" s="33">
        <v>1</v>
      </c>
      <c r="I20" s="33">
        <v>81</v>
      </c>
      <c r="J20" s="33">
        <v>58</v>
      </c>
      <c r="K20" s="34">
        <v>0</v>
      </c>
      <c r="L20" s="33">
        <v>7</v>
      </c>
      <c r="M20" s="33">
        <v>6</v>
      </c>
      <c r="N20" s="33">
        <v>5</v>
      </c>
      <c r="O20" s="34">
        <v>0</v>
      </c>
      <c r="P20" s="33">
        <v>186</v>
      </c>
      <c r="Q20" s="33">
        <v>169</v>
      </c>
    </row>
    <row r="21" spans="1:17" x14ac:dyDescent="0.2">
      <c r="A21" s="32" t="s">
        <v>33</v>
      </c>
      <c r="B21" s="33">
        <v>190</v>
      </c>
      <c r="C21" s="33">
        <v>63</v>
      </c>
      <c r="D21" s="33">
        <v>47</v>
      </c>
      <c r="E21" s="33">
        <v>31</v>
      </c>
      <c r="F21" s="33">
        <v>31</v>
      </c>
      <c r="G21" s="33">
        <v>12</v>
      </c>
      <c r="H21" s="33">
        <v>6</v>
      </c>
      <c r="I21" s="33">
        <v>190</v>
      </c>
      <c r="J21" s="33">
        <v>135</v>
      </c>
      <c r="K21" s="33">
        <v>6</v>
      </c>
      <c r="L21" s="33">
        <v>18</v>
      </c>
      <c r="M21" s="33">
        <v>9</v>
      </c>
      <c r="N21" s="33">
        <v>3</v>
      </c>
      <c r="O21" s="33">
        <v>3</v>
      </c>
      <c r="P21" s="33">
        <v>475</v>
      </c>
      <c r="Q21" s="33">
        <v>448</v>
      </c>
    </row>
    <row r="22" spans="1:17" x14ac:dyDescent="0.2">
      <c r="A22" s="32" t="s">
        <v>34</v>
      </c>
      <c r="B22" s="33">
        <v>72</v>
      </c>
      <c r="C22" s="33">
        <v>23</v>
      </c>
      <c r="D22" s="33">
        <v>22</v>
      </c>
      <c r="E22" s="33">
        <v>10</v>
      </c>
      <c r="F22" s="33">
        <v>9</v>
      </c>
      <c r="G22" s="33">
        <v>4</v>
      </c>
      <c r="H22" s="33">
        <v>4</v>
      </c>
      <c r="I22" s="33">
        <v>72</v>
      </c>
      <c r="J22" s="33">
        <v>47</v>
      </c>
      <c r="K22" s="34">
        <v>0</v>
      </c>
      <c r="L22" s="33">
        <v>8</v>
      </c>
      <c r="M22" s="33">
        <v>10</v>
      </c>
      <c r="N22" s="34">
        <v>0</v>
      </c>
      <c r="O22" s="34">
        <v>0</v>
      </c>
      <c r="P22" s="33">
        <v>178</v>
      </c>
      <c r="Q22" s="33">
        <v>153</v>
      </c>
    </row>
    <row r="23" spans="1:17" x14ac:dyDescent="0.2">
      <c r="A23" s="32" t="s">
        <v>35</v>
      </c>
      <c r="B23" s="33">
        <v>100</v>
      </c>
      <c r="C23" s="33">
        <v>32</v>
      </c>
      <c r="D23" s="33">
        <v>31</v>
      </c>
      <c r="E23" s="33">
        <v>15</v>
      </c>
      <c r="F23" s="33">
        <v>11</v>
      </c>
      <c r="G23" s="33">
        <v>5</v>
      </c>
      <c r="H23" s="33">
        <v>6</v>
      </c>
      <c r="I23" s="33">
        <v>100</v>
      </c>
      <c r="J23" s="33">
        <v>67</v>
      </c>
      <c r="K23" s="34">
        <v>0</v>
      </c>
      <c r="L23" s="33">
        <v>7</v>
      </c>
      <c r="M23" s="33">
        <v>16</v>
      </c>
      <c r="N23" s="33">
        <v>2</v>
      </c>
      <c r="O23" s="34">
        <v>0</v>
      </c>
      <c r="P23" s="33">
        <v>250</v>
      </c>
      <c r="Q23" s="33">
        <v>207</v>
      </c>
    </row>
    <row r="24" spans="1:17" x14ac:dyDescent="0.2">
      <c r="A24" s="32" t="s">
        <v>36</v>
      </c>
      <c r="B24" s="33">
        <v>171</v>
      </c>
      <c r="C24" s="33">
        <v>49</v>
      </c>
      <c r="D24" s="33">
        <v>42</v>
      </c>
      <c r="E24" s="33">
        <v>35</v>
      </c>
      <c r="F24" s="33">
        <v>28</v>
      </c>
      <c r="G24" s="33">
        <v>9</v>
      </c>
      <c r="H24" s="33">
        <v>8</v>
      </c>
      <c r="I24" s="33">
        <v>171</v>
      </c>
      <c r="J24" s="33">
        <v>126</v>
      </c>
      <c r="K24" s="33">
        <v>4</v>
      </c>
      <c r="L24" s="33">
        <v>14</v>
      </c>
      <c r="M24" s="33">
        <v>10</v>
      </c>
      <c r="N24" s="34">
        <v>0</v>
      </c>
      <c r="O24" s="33">
        <v>3</v>
      </c>
      <c r="P24" s="33">
        <v>447</v>
      </c>
      <c r="Q24" s="33">
        <v>431</v>
      </c>
    </row>
    <row r="25" spans="1:17" x14ac:dyDescent="0.2">
      <c r="A25" s="32" t="s">
        <v>37</v>
      </c>
      <c r="B25" s="33">
        <v>192</v>
      </c>
      <c r="C25" s="33">
        <v>61</v>
      </c>
      <c r="D25" s="33">
        <v>58</v>
      </c>
      <c r="E25" s="33">
        <v>32</v>
      </c>
      <c r="F25" s="33">
        <v>21</v>
      </c>
      <c r="G25" s="33">
        <v>9</v>
      </c>
      <c r="H25" s="33">
        <v>11</v>
      </c>
      <c r="I25" s="33">
        <v>192</v>
      </c>
      <c r="J25" s="33">
        <v>131</v>
      </c>
      <c r="K25" s="33">
        <v>15</v>
      </c>
      <c r="L25" s="33">
        <v>14</v>
      </c>
      <c r="M25" s="33">
        <v>4</v>
      </c>
      <c r="N25" s="33">
        <v>12</v>
      </c>
      <c r="O25" s="34">
        <v>0</v>
      </c>
      <c r="P25" s="33">
        <v>473</v>
      </c>
      <c r="Q25" s="33">
        <v>406</v>
      </c>
    </row>
    <row r="26" spans="1:17" x14ac:dyDescent="0.2">
      <c r="A26" s="32" t="s">
        <v>38</v>
      </c>
      <c r="B26" s="33">
        <v>3219</v>
      </c>
      <c r="C26" s="33">
        <v>917</v>
      </c>
      <c r="D26" s="33">
        <v>967</v>
      </c>
      <c r="E26" s="33">
        <v>615</v>
      </c>
      <c r="F26" s="33">
        <v>478</v>
      </c>
      <c r="G26" s="33">
        <v>152</v>
      </c>
      <c r="H26" s="33">
        <v>90</v>
      </c>
      <c r="I26" s="33">
        <v>3219</v>
      </c>
      <c r="J26" s="33">
        <v>1500</v>
      </c>
      <c r="K26" s="33">
        <v>431</v>
      </c>
      <c r="L26" s="33">
        <v>122</v>
      </c>
      <c r="M26" s="33">
        <v>613</v>
      </c>
      <c r="N26" s="33">
        <v>323</v>
      </c>
      <c r="O26" s="33">
        <v>38</v>
      </c>
      <c r="P26" s="33">
        <v>7962</v>
      </c>
      <c r="Q26" s="33">
        <v>4899</v>
      </c>
    </row>
    <row r="27" spans="1:17" x14ac:dyDescent="0.2">
      <c r="A27" s="32" t="s">
        <v>39</v>
      </c>
      <c r="B27" s="33">
        <v>154</v>
      </c>
      <c r="C27" s="33">
        <v>37</v>
      </c>
      <c r="D27" s="33">
        <v>45</v>
      </c>
      <c r="E27" s="33">
        <v>29</v>
      </c>
      <c r="F27" s="33">
        <v>35</v>
      </c>
      <c r="G27" s="33">
        <v>5</v>
      </c>
      <c r="H27" s="33">
        <v>3</v>
      </c>
      <c r="I27" s="33">
        <v>154</v>
      </c>
      <c r="J27" s="33">
        <v>127</v>
      </c>
      <c r="K27" s="34">
        <v>0</v>
      </c>
      <c r="L27" s="33">
        <v>13</v>
      </c>
      <c r="M27" s="33">
        <v>4</v>
      </c>
      <c r="N27" s="34">
        <v>0</v>
      </c>
      <c r="O27" s="33">
        <v>2</v>
      </c>
      <c r="P27" s="33">
        <v>397</v>
      </c>
      <c r="Q27" s="33">
        <v>395</v>
      </c>
    </row>
    <row r="28" spans="1:17" x14ac:dyDescent="0.2">
      <c r="A28" s="32" t="s">
        <v>157</v>
      </c>
      <c r="B28" s="33">
        <v>33</v>
      </c>
      <c r="C28" s="33">
        <v>7</v>
      </c>
      <c r="D28" s="33">
        <v>11</v>
      </c>
      <c r="E28" s="33">
        <v>6</v>
      </c>
      <c r="F28" s="33">
        <v>6</v>
      </c>
      <c r="G28" s="33">
        <v>2</v>
      </c>
      <c r="H28" s="33">
        <v>1</v>
      </c>
      <c r="I28" s="33">
        <v>33</v>
      </c>
      <c r="J28" s="33">
        <v>27</v>
      </c>
      <c r="K28" s="34">
        <v>0</v>
      </c>
      <c r="L28" s="33">
        <v>3</v>
      </c>
      <c r="M28" s="33">
        <v>2</v>
      </c>
      <c r="N28" s="34">
        <v>0</v>
      </c>
      <c r="O28" s="34">
        <v>0</v>
      </c>
      <c r="P28" s="33">
        <v>89</v>
      </c>
      <c r="Q28" s="33">
        <v>89</v>
      </c>
    </row>
    <row r="29" spans="1:17" x14ac:dyDescent="0.2">
      <c r="A29" s="32" t="s">
        <v>40</v>
      </c>
      <c r="B29" s="33">
        <v>66</v>
      </c>
      <c r="C29" s="33">
        <v>22</v>
      </c>
      <c r="D29" s="33">
        <v>17</v>
      </c>
      <c r="E29" s="33">
        <v>8</v>
      </c>
      <c r="F29" s="33">
        <v>8</v>
      </c>
      <c r="G29" s="33">
        <v>4</v>
      </c>
      <c r="H29" s="33">
        <v>7</v>
      </c>
      <c r="I29" s="33">
        <v>66</v>
      </c>
      <c r="J29" s="33">
        <v>54</v>
      </c>
      <c r="K29" s="33">
        <v>3</v>
      </c>
      <c r="L29" s="33">
        <v>3</v>
      </c>
      <c r="M29" s="33">
        <v>1</v>
      </c>
      <c r="N29" s="34">
        <v>0</v>
      </c>
      <c r="O29" s="34">
        <v>0</v>
      </c>
      <c r="P29" s="33">
        <v>175</v>
      </c>
      <c r="Q29" s="33">
        <v>163</v>
      </c>
    </row>
    <row r="30" spans="1:17" x14ac:dyDescent="0.2">
      <c r="A30" s="32" t="s">
        <v>41</v>
      </c>
      <c r="B30" s="33">
        <v>21</v>
      </c>
      <c r="C30" s="33">
        <v>4</v>
      </c>
      <c r="D30" s="33">
        <v>5</v>
      </c>
      <c r="E30" s="33">
        <v>4</v>
      </c>
      <c r="F30" s="33">
        <v>6</v>
      </c>
      <c r="G30" s="34">
        <v>0</v>
      </c>
      <c r="H30" s="33">
        <v>2</v>
      </c>
      <c r="I30" s="33">
        <v>21</v>
      </c>
      <c r="J30" s="33">
        <v>18</v>
      </c>
      <c r="K30" s="34">
        <v>0</v>
      </c>
      <c r="L30" s="33">
        <v>3</v>
      </c>
      <c r="M30" s="34">
        <v>0</v>
      </c>
      <c r="N30" s="34">
        <v>0</v>
      </c>
      <c r="O30" s="34">
        <v>0</v>
      </c>
      <c r="P30" s="33">
        <v>62</v>
      </c>
      <c r="Q30" s="33">
        <v>62</v>
      </c>
    </row>
    <row r="31" spans="1:17" x14ac:dyDescent="0.2">
      <c r="A31" s="32" t="s">
        <v>42</v>
      </c>
      <c r="B31" s="33">
        <v>74</v>
      </c>
      <c r="C31" s="33">
        <v>24</v>
      </c>
      <c r="D31" s="33">
        <v>25</v>
      </c>
      <c r="E31" s="33">
        <v>9</v>
      </c>
      <c r="F31" s="33">
        <v>12</v>
      </c>
      <c r="G31" s="33">
        <v>1</v>
      </c>
      <c r="H31" s="33">
        <v>3</v>
      </c>
      <c r="I31" s="33">
        <v>74</v>
      </c>
      <c r="J31" s="33">
        <v>52</v>
      </c>
      <c r="K31" s="34">
        <v>0</v>
      </c>
      <c r="L31" s="33">
        <v>8</v>
      </c>
      <c r="M31" s="33">
        <v>4</v>
      </c>
      <c r="N31" s="33">
        <v>1</v>
      </c>
      <c r="O31" s="34">
        <v>0</v>
      </c>
      <c r="P31" s="33">
        <v>174</v>
      </c>
      <c r="Q31" s="33">
        <v>164</v>
      </c>
    </row>
    <row r="32" spans="1:17" x14ac:dyDescent="0.2">
      <c r="A32" s="32" t="s">
        <v>43</v>
      </c>
      <c r="B32" s="33">
        <v>73</v>
      </c>
      <c r="C32" s="33">
        <v>15</v>
      </c>
      <c r="D32" s="33">
        <v>22</v>
      </c>
      <c r="E32" s="33">
        <v>16</v>
      </c>
      <c r="F32" s="33">
        <v>19</v>
      </c>
      <c r="G32" s="33">
        <v>1</v>
      </c>
      <c r="H32" s="34">
        <v>0</v>
      </c>
      <c r="I32" s="33">
        <v>73</v>
      </c>
      <c r="J32" s="33">
        <v>57</v>
      </c>
      <c r="K32" s="33">
        <v>2</v>
      </c>
      <c r="L32" s="33">
        <v>4</v>
      </c>
      <c r="M32" s="33">
        <v>2</v>
      </c>
      <c r="N32" s="33">
        <v>2</v>
      </c>
      <c r="O32" s="33">
        <v>1</v>
      </c>
      <c r="P32" s="33">
        <v>188</v>
      </c>
      <c r="Q32" s="33">
        <v>177</v>
      </c>
    </row>
    <row r="33" spans="1:17" x14ac:dyDescent="0.2">
      <c r="A33" s="32" t="s">
        <v>44</v>
      </c>
      <c r="B33" s="33">
        <v>52</v>
      </c>
      <c r="C33" s="33">
        <v>14</v>
      </c>
      <c r="D33" s="33">
        <v>14</v>
      </c>
      <c r="E33" s="33">
        <v>9</v>
      </c>
      <c r="F33" s="33">
        <v>7</v>
      </c>
      <c r="G33" s="33">
        <v>6</v>
      </c>
      <c r="H33" s="33">
        <v>2</v>
      </c>
      <c r="I33" s="33">
        <v>52</v>
      </c>
      <c r="J33" s="33">
        <v>40</v>
      </c>
      <c r="K33" s="33">
        <v>4</v>
      </c>
      <c r="L33" s="33">
        <v>5</v>
      </c>
      <c r="M33" s="33">
        <v>3</v>
      </c>
      <c r="N33" s="34">
        <v>0</v>
      </c>
      <c r="O33" s="34">
        <v>0</v>
      </c>
      <c r="P33" s="33">
        <v>139</v>
      </c>
      <c r="Q33" s="33">
        <v>124</v>
      </c>
    </row>
    <row r="34" spans="1:17" x14ac:dyDescent="0.2">
      <c r="A34" s="32" t="s">
        <v>45</v>
      </c>
      <c r="B34" s="33">
        <v>84</v>
      </c>
      <c r="C34" s="33">
        <v>24</v>
      </c>
      <c r="D34" s="33">
        <v>18</v>
      </c>
      <c r="E34" s="33">
        <v>20</v>
      </c>
      <c r="F34" s="33">
        <v>14</v>
      </c>
      <c r="G34" s="33">
        <v>5</v>
      </c>
      <c r="H34" s="33">
        <v>3</v>
      </c>
      <c r="I34" s="33">
        <v>84</v>
      </c>
      <c r="J34" s="33">
        <v>67</v>
      </c>
      <c r="K34" s="34">
        <v>0</v>
      </c>
      <c r="L34" s="33">
        <v>7</v>
      </c>
      <c r="M34" s="33">
        <v>4</v>
      </c>
      <c r="N34" s="34">
        <v>0</v>
      </c>
      <c r="O34" s="33">
        <v>3</v>
      </c>
      <c r="P34" s="33">
        <v>221</v>
      </c>
      <c r="Q34" s="33">
        <v>204</v>
      </c>
    </row>
    <row r="35" spans="1:17" x14ac:dyDescent="0.2">
      <c r="A35" s="32" t="s">
        <v>46</v>
      </c>
      <c r="B35" s="33">
        <v>81</v>
      </c>
      <c r="C35" s="33">
        <v>16</v>
      </c>
      <c r="D35" s="33">
        <v>27</v>
      </c>
      <c r="E35" s="33">
        <v>11</v>
      </c>
      <c r="F35" s="33">
        <v>24</v>
      </c>
      <c r="G35" s="33">
        <v>2</v>
      </c>
      <c r="H35" s="33">
        <v>1</v>
      </c>
      <c r="I35" s="33">
        <v>81</v>
      </c>
      <c r="J35" s="33">
        <v>67</v>
      </c>
      <c r="K35" s="34">
        <v>0</v>
      </c>
      <c r="L35" s="33">
        <v>5</v>
      </c>
      <c r="M35" s="33">
        <v>2</v>
      </c>
      <c r="N35" s="34">
        <v>0</v>
      </c>
      <c r="O35" s="34">
        <v>0</v>
      </c>
      <c r="P35" s="33">
        <v>215</v>
      </c>
      <c r="Q35" s="33">
        <v>215</v>
      </c>
    </row>
    <row r="36" spans="1:17" x14ac:dyDescent="0.2">
      <c r="A36" s="32" t="s">
        <v>47</v>
      </c>
      <c r="B36" s="33">
        <v>83</v>
      </c>
      <c r="C36" s="33">
        <v>17</v>
      </c>
      <c r="D36" s="33">
        <v>23</v>
      </c>
      <c r="E36" s="33">
        <v>12</v>
      </c>
      <c r="F36" s="33">
        <v>17</v>
      </c>
      <c r="G36" s="33">
        <v>7</v>
      </c>
      <c r="H36" s="33">
        <v>7</v>
      </c>
      <c r="I36" s="33">
        <v>83</v>
      </c>
      <c r="J36" s="33">
        <v>67</v>
      </c>
      <c r="K36" s="33">
        <v>5</v>
      </c>
      <c r="L36" s="33">
        <v>4</v>
      </c>
      <c r="M36" s="34">
        <v>0</v>
      </c>
      <c r="N36" s="34">
        <v>0</v>
      </c>
      <c r="O36" s="34">
        <v>0</v>
      </c>
      <c r="P36" s="33">
        <v>248</v>
      </c>
      <c r="Q36" s="33">
        <v>230</v>
      </c>
    </row>
    <row r="37" spans="1:17" x14ac:dyDescent="0.2">
      <c r="A37" s="32" t="s">
        <v>48</v>
      </c>
      <c r="B37" s="33">
        <v>43</v>
      </c>
      <c r="C37" s="33">
        <v>13</v>
      </c>
      <c r="D37" s="33">
        <v>14</v>
      </c>
      <c r="E37" s="33">
        <v>7</v>
      </c>
      <c r="F37" s="33">
        <v>3</v>
      </c>
      <c r="G37" s="33">
        <v>4</v>
      </c>
      <c r="H37" s="33">
        <v>2</v>
      </c>
      <c r="I37" s="33">
        <v>43</v>
      </c>
      <c r="J37" s="33">
        <v>32</v>
      </c>
      <c r="K37" s="34">
        <v>0</v>
      </c>
      <c r="L37" s="33">
        <v>3</v>
      </c>
      <c r="M37" s="33">
        <v>4</v>
      </c>
      <c r="N37" s="34">
        <v>0</v>
      </c>
      <c r="O37" s="33">
        <v>1</v>
      </c>
      <c r="P37" s="33">
        <v>109</v>
      </c>
      <c r="Q37" s="33">
        <v>109</v>
      </c>
    </row>
    <row r="38" spans="1:17" x14ac:dyDescent="0.2">
      <c r="A38" s="32" t="s">
        <v>49</v>
      </c>
      <c r="B38" s="33">
        <v>927</v>
      </c>
      <c r="C38" s="33">
        <v>241</v>
      </c>
      <c r="D38" s="33">
        <v>289</v>
      </c>
      <c r="E38" s="33">
        <v>171</v>
      </c>
      <c r="F38" s="33">
        <v>164</v>
      </c>
      <c r="G38" s="33">
        <v>42</v>
      </c>
      <c r="H38" s="33">
        <v>20</v>
      </c>
      <c r="I38" s="33">
        <v>927</v>
      </c>
      <c r="J38" s="33">
        <v>562</v>
      </c>
      <c r="K38" s="33">
        <v>78</v>
      </c>
      <c r="L38" s="33">
        <v>66</v>
      </c>
      <c r="M38" s="33">
        <v>129</v>
      </c>
      <c r="N38" s="33">
        <v>20</v>
      </c>
      <c r="O38" s="33">
        <v>16</v>
      </c>
      <c r="P38" s="33">
        <v>2328</v>
      </c>
      <c r="Q38" s="33">
        <v>1770</v>
      </c>
    </row>
    <row r="39" spans="1:17" x14ac:dyDescent="0.2">
      <c r="A39" s="32" t="s">
        <v>158</v>
      </c>
      <c r="B39" s="33">
        <v>46</v>
      </c>
      <c r="C39" s="33">
        <v>16</v>
      </c>
      <c r="D39" s="33">
        <v>19</v>
      </c>
      <c r="E39" s="33">
        <v>3</v>
      </c>
      <c r="F39" s="33">
        <v>7</v>
      </c>
      <c r="G39" s="33">
        <v>1</v>
      </c>
      <c r="H39" s="34">
        <v>0</v>
      </c>
      <c r="I39" s="33">
        <v>46</v>
      </c>
      <c r="J39" s="33">
        <v>36</v>
      </c>
      <c r="K39" s="34">
        <v>0</v>
      </c>
      <c r="L39" s="33">
        <v>4</v>
      </c>
      <c r="M39" s="34">
        <v>0</v>
      </c>
      <c r="N39" s="34">
        <v>0</v>
      </c>
      <c r="O39" s="34">
        <v>0</v>
      </c>
      <c r="P39" s="33">
        <v>96</v>
      </c>
      <c r="Q39" s="33">
        <v>95</v>
      </c>
    </row>
    <row r="40" spans="1:17" x14ac:dyDescent="0.2">
      <c r="A40" s="32" t="s">
        <v>50</v>
      </c>
      <c r="B40" s="33">
        <v>50</v>
      </c>
      <c r="C40" s="33">
        <v>14</v>
      </c>
      <c r="D40" s="33">
        <v>24</v>
      </c>
      <c r="E40" s="33">
        <v>11</v>
      </c>
      <c r="F40" s="34">
        <v>0</v>
      </c>
      <c r="G40" s="33">
        <v>1</v>
      </c>
      <c r="H40" s="34">
        <v>0</v>
      </c>
      <c r="I40" s="33">
        <v>50</v>
      </c>
      <c r="J40" s="33">
        <v>36</v>
      </c>
      <c r="K40" s="34">
        <v>0</v>
      </c>
      <c r="L40" s="33">
        <v>4</v>
      </c>
      <c r="M40" s="33">
        <v>4</v>
      </c>
      <c r="N40" s="34">
        <v>0</v>
      </c>
      <c r="O40" s="34">
        <v>0</v>
      </c>
      <c r="P40" s="33">
        <v>100</v>
      </c>
      <c r="Q40" s="33">
        <v>94</v>
      </c>
    </row>
    <row r="41" spans="1:17" x14ac:dyDescent="0.2">
      <c r="A41" s="32" t="s">
        <v>51</v>
      </c>
      <c r="B41" s="33">
        <v>6048</v>
      </c>
      <c r="C41" s="33">
        <v>1901</v>
      </c>
      <c r="D41" s="33">
        <v>1826</v>
      </c>
      <c r="E41" s="33">
        <v>1057</v>
      </c>
      <c r="F41" s="33">
        <v>918</v>
      </c>
      <c r="G41" s="33">
        <v>227</v>
      </c>
      <c r="H41" s="33">
        <v>119</v>
      </c>
      <c r="I41" s="33">
        <v>6048</v>
      </c>
      <c r="J41" s="33">
        <v>2179</v>
      </c>
      <c r="K41" s="33">
        <v>1072</v>
      </c>
      <c r="L41" s="33">
        <v>305</v>
      </c>
      <c r="M41" s="33">
        <v>1316</v>
      </c>
      <c r="N41" s="33">
        <v>706</v>
      </c>
      <c r="O41" s="33">
        <v>62</v>
      </c>
      <c r="P41" s="33">
        <v>14329</v>
      </c>
      <c r="Q41" s="33">
        <v>7392</v>
      </c>
    </row>
    <row r="42" spans="1:17" x14ac:dyDescent="0.2">
      <c r="A42" s="32" t="s">
        <v>159</v>
      </c>
      <c r="B42" s="33">
        <v>223</v>
      </c>
      <c r="C42" s="33">
        <v>54</v>
      </c>
      <c r="D42" s="33">
        <v>62</v>
      </c>
      <c r="E42" s="33">
        <v>48</v>
      </c>
      <c r="F42" s="33">
        <v>42</v>
      </c>
      <c r="G42" s="33">
        <v>12</v>
      </c>
      <c r="H42" s="33">
        <v>5</v>
      </c>
      <c r="I42" s="33">
        <v>223</v>
      </c>
      <c r="J42" s="33">
        <v>175</v>
      </c>
      <c r="K42" s="33">
        <v>5</v>
      </c>
      <c r="L42" s="33">
        <v>13</v>
      </c>
      <c r="M42" s="33">
        <v>15</v>
      </c>
      <c r="N42" s="34">
        <v>0</v>
      </c>
      <c r="O42" s="33">
        <v>1</v>
      </c>
      <c r="P42" s="33">
        <v>585</v>
      </c>
      <c r="Q42" s="33">
        <v>552</v>
      </c>
    </row>
    <row r="43" spans="1:17" x14ac:dyDescent="0.2">
      <c r="A43" s="32" t="s">
        <v>52</v>
      </c>
      <c r="B43" s="33">
        <v>165</v>
      </c>
      <c r="C43" s="33">
        <v>46</v>
      </c>
      <c r="D43" s="33">
        <v>49</v>
      </c>
      <c r="E43" s="33">
        <v>38</v>
      </c>
      <c r="F43" s="33">
        <v>26</v>
      </c>
      <c r="G43" s="33">
        <v>4</v>
      </c>
      <c r="H43" s="33">
        <v>2</v>
      </c>
      <c r="I43" s="33">
        <v>165</v>
      </c>
      <c r="J43" s="33">
        <v>115</v>
      </c>
      <c r="K43" s="33">
        <v>7</v>
      </c>
      <c r="L43" s="33">
        <v>12</v>
      </c>
      <c r="M43" s="33">
        <v>7</v>
      </c>
      <c r="N43" s="34">
        <v>0</v>
      </c>
      <c r="O43" s="33">
        <v>7</v>
      </c>
      <c r="P43" s="33">
        <v>394</v>
      </c>
      <c r="Q43" s="33">
        <v>356</v>
      </c>
    </row>
    <row r="44" spans="1:17" x14ac:dyDescent="0.2">
      <c r="A44" s="32" t="s">
        <v>160</v>
      </c>
      <c r="B44" s="33">
        <v>477</v>
      </c>
      <c r="C44" s="33">
        <v>119</v>
      </c>
      <c r="D44" s="33">
        <v>144</v>
      </c>
      <c r="E44" s="33">
        <v>82</v>
      </c>
      <c r="F44" s="33">
        <v>94</v>
      </c>
      <c r="G44" s="33">
        <v>27</v>
      </c>
      <c r="H44" s="33">
        <v>11</v>
      </c>
      <c r="I44" s="33">
        <v>477</v>
      </c>
      <c r="J44" s="33">
        <v>384</v>
      </c>
      <c r="K44" s="33">
        <v>5</v>
      </c>
      <c r="L44" s="33">
        <v>42</v>
      </c>
      <c r="M44" s="33">
        <v>15</v>
      </c>
      <c r="N44" s="34">
        <v>0</v>
      </c>
      <c r="O44" s="33">
        <v>9</v>
      </c>
      <c r="P44" s="33">
        <v>1249</v>
      </c>
      <c r="Q44" s="33">
        <v>1200</v>
      </c>
    </row>
    <row r="45" spans="1:17" x14ac:dyDescent="0.2">
      <c r="A45" s="41" t="s">
        <v>167</v>
      </c>
      <c r="B45" s="42">
        <f t="shared" ref="B45:Q45" si="0">SUM(B5:B44)</f>
        <v>16170</v>
      </c>
      <c r="C45" s="42">
        <f t="shared" si="0"/>
        <v>4623</v>
      </c>
      <c r="D45" s="42">
        <f t="shared" si="0"/>
        <v>4778</v>
      </c>
      <c r="E45" s="42">
        <f t="shared" si="0"/>
        <v>2911</v>
      </c>
      <c r="F45" s="42">
        <f t="shared" si="0"/>
        <v>2681</v>
      </c>
      <c r="G45" s="42">
        <f t="shared" si="0"/>
        <v>758</v>
      </c>
      <c r="H45" s="42">
        <f t="shared" si="0"/>
        <v>419</v>
      </c>
      <c r="I45" s="42">
        <f t="shared" si="0"/>
        <v>16170</v>
      </c>
      <c r="J45" s="42">
        <f t="shared" si="0"/>
        <v>8536</v>
      </c>
      <c r="K45" s="42">
        <f t="shared" si="0"/>
        <v>1784</v>
      </c>
      <c r="L45" s="42">
        <f t="shared" si="0"/>
        <v>951</v>
      </c>
      <c r="M45" s="42">
        <f t="shared" si="0"/>
        <v>2468</v>
      </c>
      <c r="N45" s="42">
        <f t="shared" si="0"/>
        <v>1165</v>
      </c>
      <c r="O45" s="42">
        <f t="shared" si="0"/>
        <v>194</v>
      </c>
      <c r="P45" s="42">
        <f t="shared" si="0"/>
        <v>40206</v>
      </c>
      <c r="Q45" s="42">
        <f t="shared" si="0"/>
        <v>28021</v>
      </c>
    </row>
    <row r="46" spans="1:17" x14ac:dyDescent="0.2">
      <c r="A46" s="20" t="s">
        <v>168</v>
      </c>
      <c r="B46" s="39">
        <f t="shared" ref="B46:Q46" si="1">B12+B15+B16+B20+B27+B31+B40+B41+B42+B43</f>
        <v>7383</v>
      </c>
      <c r="C46" s="39">
        <f t="shared" si="1"/>
        <v>2274</v>
      </c>
      <c r="D46" s="39">
        <f t="shared" si="1"/>
        <v>2232</v>
      </c>
      <c r="E46" s="39">
        <f t="shared" si="1"/>
        <v>1304</v>
      </c>
      <c r="F46" s="39">
        <f t="shared" si="1"/>
        <v>1136</v>
      </c>
      <c r="G46" s="39">
        <f t="shared" si="1"/>
        <v>289</v>
      </c>
      <c r="H46" s="39">
        <f t="shared" si="1"/>
        <v>148</v>
      </c>
      <c r="I46" s="39">
        <f t="shared" si="1"/>
        <v>7383</v>
      </c>
      <c r="J46" s="39">
        <f t="shared" si="1"/>
        <v>3144</v>
      </c>
      <c r="K46" s="39">
        <f t="shared" si="1"/>
        <v>1095</v>
      </c>
      <c r="L46" s="39">
        <f t="shared" si="1"/>
        <v>423</v>
      </c>
      <c r="M46" s="39">
        <f t="shared" si="1"/>
        <v>1420</v>
      </c>
      <c r="N46" s="39">
        <f t="shared" si="1"/>
        <v>720</v>
      </c>
      <c r="O46" s="39">
        <f t="shared" si="1"/>
        <v>82</v>
      </c>
      <c r="P46" s="39">
        <f t="shared" si="1"/>
        <v>17626</v>
      </c>
      <c r="Q46" s="39">
        <f t="shared" si="1"/>
        <v>10432</v>
      </c>
    </row>
    <row r="47" spans="1:17" x14ac:dyDescent="0.2">
      <c r="A47" s="20" t="s">
        <v>169</v>
      </c>
      <c r="B47" s="39">
        <f t="shared" ref="B47:Q47" si="2">B5+B6+B7+B8+B9+B10+B11+B13+B14+B17+B18+B19+B22+B23+B26+B28+B29+B30+B33+B34+B35+B37+B39+B44</f>
        <v>7151</v>
      </c>
      <c r="C47" s="39">
        <f t="shared" si="2"/>
        <v>1903</v>
      </c>
      <c r="D47" s="39">
        <f t="shared" si="2"/>
        <v>2065</v>
      </c>
      <c r="E47" s="39">
        <f t="shared" si="2"/>
        <v>1310</v>
      </c>
      <c r="F47" s="39">
        <f t="shared" si="2"/>
        <v>1265</v>
      </c>
      <c r="G47" s="39">
        <f t="shared" si="2"/>
        <v>389</v>
      </c>
      <c r="H47" s="39">
        <f t="shared" si="2"/>
        <v>219</v>
      </c>
      <c r="I47" s="39">
        <f t="shared" si="2"/>
        <v>7151</v>
      </c>
      <c r="J47" s="39">
        <f t="shared" si="2"/>
        <v>4314</v>
      </c>
      <c r="K47" s="39">
        <f t="shared" si="2"/>
        <v>579</v>
      </c>
      <c r="L47" s="39">
        <f t="shared" si="2"/>
        <v>408</v>
      </c>
      <c r="M47" s="39">
        <f t="shared" si="2"/>
        <v>894</v>
      </c>
      <c r="N47" s="39">
        <f t="shared" si="2"/>
        <v>408</v>
      </c>
      <c r="O47" s="39">
        <f t="shared" si="2"/>
        <v>89</v>
      </c>
      <c r="P47" s="39">
        <f t="shared" si="2"/>
        <v>18421</v>
      </c>
      <c r="Q47" s="39">
        <f t="shared" si="2"/>
        <v>14127</v>
      </c>
    </row>
    <row r="48" spans="1:17" x14ac:dyDescent="0.2">
      <c r="A48" s="20" t="s">
        <v>170</v>
      </c>
      <c r="B48" s="39">
        <f t="shared" ref="B48:Q48" si="3">B21+B24+B25+B32+B36+B38</f>
        <v>1636</v>
      </c>
      <c r="C48" s="39">
        <f t="shared" si="3"/>
        <v>446</v>
      </c>
      <c r="D48" s="39">
        <f t="shared" si="3"/>
        <v>481</v>
      </c>
      <c r="E48" s="39">
        <f t="shared" si="3"/>
        <v>297</v>
      </c>
      <c r="F48" s="39">
        <f t="shared" si="3"/>
        <v>280</v>
      </c>
      <c r="G48" s="39">
        <f t="shared" si="3"/>
        <v>80</v>
      </c>
      <c r="H48" s="39">
        <f t="shared" si="3"/>
        <v>52</v>
      </c>
      <c r="I48" s="39">
        <f t="shared" si="3"/>
        <v>1636</v>
      </c>
      <c r="J48" s="39">
        <f t="shared" si="3"/>
        <v>1078</v>
      </c>
      <c r="K48" s="39">
        <f t="shared" si="3"/>
        <v>110</v>
      </c>
      <c r="L48" s="39">
        <f t="shared" si="3"/>
        <v>120</v>
      </c>
      <c r="M48" s="39">
        <f t="shared" si="3"/>
        <v>154</v>
      </c>
      <c r="N48" s="39">
        <f t="shared" si="3"/>
        <v>37</v>
      </c>
      <c r="O48" s="39">
        <f t="shared" si="3"/>
        <v>23</v>
      </c>
      <c r="P48" s="39">
        <f t="shared" si="3"/>
        <v>4159</v>
      </c>
      <c r="Q48" s="39">
        <f t="shared" si="3"/>
        <v>3462</v>
      </c>
    </row>
    <row r="49" spans="1:17" x14ac:dyDescent="0.2">
      <c r="A49" s="44" t="s">
        <v>162</v>
      </c>
      <c r="B49" s="45">
        <v>4104635</v>
      </c>
      <c r="C49" s="45">
        <v>1214201</v>
      </c>
      <c r="D49" s="45">
        <v>1211977</v>
      </c>
      <c r="E49" s="45">
        <v>737515</v>
      </c>
      <c r="F49" s="45">
        <v>629420</v>
      </c>
      <c r="G49" s="45">
        <v>192197</v>
      </c>
      <c r="H49" s="45">
        <v>119325</v>
      </c>
      <c r="I49" s="45">
        <v>4104635</v>
      </c>
      <c r="J49" s="45">
        <v>1470174</v>
      </c>
      <c r="K49" s="45">
        <v>824076</v>
      </c>
      <c r="L49" s="45">
        <v>140348</v>
      </c>
      <c r="M49" s="45">
        <v>920405</v>
      </c>
      <c r="N49" s="45">
        <v>385601</v>
      </c>
      <c r="O49" s="45">
        <v>44645</v>
      </c>
      <c r="P49" s="45">
        <v>10144961</v>
      </c>
      <c r="Q49" s="45">
        <v>5033359</v>
      </c>
    </row>
    <row r="50" spans="1:17" x14ac:dyDescent="0.2">
      <c r="A50" s="47" t="s">
        <v>161</v>
      </c>
      <c r="B50" s="48">
        <v>171328</v>
      </c>
      <c r="C50" s="48">
        <v>51782</v>
      </c>
      <c r="D50" s="48">
        <v>50347</v>
      </c>
      <c r="E50" s="48">
        <v>30570</v>
      </c>
      <c r="F50" s="48">
        <v>25769</v>
      </c>
      <c r="G50" s="48">
        <v>7924</v>
      </c>
      <c r="H50" s="48">
        <v>4936</v>
      </c>
      <c r="I50" s="48">
        <v>171328</v>
      </c>
      <c r="J50" s="48">
        <v>58670</v>
      </c>
      <c r="K50" s="48">
        <v>31235</v>
      </c>
      <c r="L50" s="48">
        <v>6286</v>
      </c>
      <c r="M50" s="48">
        <v>41712</v>
      </c>
      <c r="N50" s="48">
        <v>17433</v>
      </c>
      <c r="O50" s="48">
        <v>2030</v>
      </c>
      <c r="P50" s="48">
        <v>420825</v>
      </c>
      <c r="Q50" s="48">
        <v>201715</v>
      </c>
    </row>
    <row r="51" spans="1:17" x14ac:dyDescent="0.2">
      <c r="A51" s="50" t="s">
        <v>164</v>
      </c>
      <c r="B51" s="51">
        <v>482860</v>
      </c>
      <c r="C51" s="51">
        <v>129431</v>
      </c>
      <c r="D51" s="51">
        <v>137562</v>
      </c>
      <c r="E51" s="51">
        <v>91352</v>
      </c>
      <c r="F51" s="51">
        <v>82593</v>
      </c>
      <c r="G51" s="51">
        <v>25530</v>
      </c>
      <c r="H51" s="51">
        <v>16392</v>
      </c>
      <c r="I51" s="51">
        <v>482860</v>
      </c>
      <c r="J51" s="51">
        <v>240462</v>
      </c>
      <c r="K51" s="51">
        <v>80876</v>
      </c>
      <c r="L51" s="51">
        <v>18963</v>
      </c>
      <c r="M51" s="51">
        <v>71088</v>
      </c>
      <c r="N51" s="51">
        <v>26659</v>
      </c>
      <c r="O51" s="51">
        <v>5418</v>
      </c>
      <c r="P51" s="51">
        <v>1249039</v>
      </c>
      <c r="Q51" s="51">
        <v>816546</v>
      </c>
    </row>
    <row r="52" spans="1:17" x14ac:dyDescent="0.2">
      <c r="A52" s="50" t="s">
        <v>163</v>
      </c>
      <c r="B52" s="51">
        <v>215277</v>
      </c>
      <c r="C52" s="51">
        <v>61979</v>
      </c>
      <c r="D52" s="51">
        <v>64164</v>
      </c>
      <c r="E52" s="51">
        <v>38402</v>
      </c>
      <c r="F52" s="51">
        <v>34796</v>
      </c>
      <c r="G52" s="51">
        <v>10258</v>
      </c>
      <c r="H52" s="51">
        <v>5678</v>
      </c>
      <c r="I52" s="51">
        <v>215277</v>
      </c>
      <c r="J52" s="51">
        <v>90662</v>
      </c>
      <c r="K52" s="51">
        <v>41315</v>
      </c>
      <c r="L52" s="51">
        <v>10172</v>
      </c>
      <c r="M52" s="51">
        <v>40623</v>
      </c>
      <c r="N52" s="51">
        <v>15879</v>
      </c>
      <c r="O52" s="51">
        <v>2338</v>
      </c>
      <c r="P52" s="51">
        <v>534205</v>
      </c>
      <c r="Q52" s="51">
        <v>306232</v>
      </c>
    </row>
    <row r="53" spans="1:17" x14ac:dyDescent="0.2">
      <c r="A53" s="9" t="s">
        <v>218</v>
      </c>
    </row>
  </sheetData>
  <mergeCells count="8">
    <mergeCell ref="A2:A4"/>
    <mergeCell ref="B2:H2"/>
    <mergeCell ref="Q3:Q4"/>
    <mergeCell ref="C3:H3"/>
    <mergeCell ref="J3:O3"/>
    <mergeCell ref="P3:P4"/>
    <mergeCell ref="I2:O2"/>
    <mergeCell ref="P2:Q2"/>
  </mergeCells>
  <conditionalFormatting sqref="A2:A4">
    <cfRule type="expression" dxfId="5" priority="2" stopIfTrue="1">
      <formula>A2&lt;&gt;HT65002</formula>
    </cfRule>
  </conditionalFormatting>
  <conditionalFormatting sqref="B2 I2">
    <cfRule type="expression" dxfId="4" priority="6" stopIfTrue="1">
      <formula>B2&lt;&gt;#REF!</formula>
    </cfRule>
  </conditionalFormatting>
  <conditionalFormatting sqref="B3:B4">
    <cfRule type="expression" dxfId="3" priority="14" stopIfTrue="1">
      <formula>B3&lt;&gt;#REF!</formula>
    </cfRule>
  </conditionalFormatting>
  <conditionalFormatting sqref="C3 J3 Q3:Q4">
    <cfRule type="expression" dxfId="2" priority="15" stopIfTrue="1">
      <formula>C3&lt;&gt;B65003</formula>
    </cfRule>
  </conditionalFormatting>
  <conditionalFormatting sqref="I3:I4">
    <cfRule type="expression" dxfId="1" priority="20" stopIfTrue="1">
      <formula>I3&lt;&gt;#REF!</formula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2" stopIfTrue="1" id="{A258F622-3D82-48C5-8A14-D44490D80EA8}">
            <xm:f>P2&lt;&gt;'28_byty_tech_vybavenost'!AA65003</xm:f>
            <x14:dxf>
              <border>
                <left style="thin">
                  <color indexed="0"/>
                </left>
                <right style="thin">
                  <color indexed="0"/>
                </right>
                <top style="thin">
                  <color indexed="0"/>
                </top>
                <bottom style="thin">
                  <color indexed="0"/>
                </bottom>
              </border>
            </x14:dxf>
          </x14:cfRule>
          <xm:sqref>P3:P4 P2:Q2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/>
  </sheetViews>
  <sheetFormatPr defaultRowHeight="15" x14ac:dyDescent="0.25"/>
  <cols>
    <col min="1" max="1" width="17.28515625" customWidth="1"/>
  </cols>
  <sheetData>
    <row r="1" spans="1:10" x14ac:dyDescent="0.25">
      <c r="A1" s="6" t="s">
        <v>455</v>
      </c>
    </row>
    <row r="2" spans="1:10" ht="27.75" customHeight="1" x14ac:dyDescent="0.25">
      <c r="A2" s="130" t="s">
        <v>70</v>
      </c>
      <c r="B2" s="131" t="s">
        <v>438</v>
      </c>
      <c r="C2" s="131"/>
      <c r="D2" s="131"/>
      <c r="E2" s="131"/>
      <c r="F2" s="131"/>
      <c r="G2" s="131"/>
      <c r="H2" s="131" t="s">
        <v>439</v>
      </c>
      <c r="I2" s="131"/>
      <c r="J2" s="131"/>
    </row>
    <row r="3" spans="1:10" ht="51" x14ac:dyDescent="0.25">
      <c r="A3" s="130"/>
      <c r="B3" s="98" t="s">
        <v>193</v>
      </c>
      <c r="C3" s="98" t="s">
        <v>194</v>
      </c>
      <c r="D3" s="98" t="s">
        <v>195</v>
      </c>
      <c r="E3" s="98" t="s">
        <v>196</v>
      </c>
      <c r="F3" s="98" t="s">
        <v>197</v>
      </c>
      <c r="G3" s="98" t="s">
        <v>198</v>
      </c>
      <c r="H3" s="98" t="s">
        <v>137</v>
      </c>
      <c r="I3" s="98" t="s">
        <v>179</v>
      </c>
      <c r="J3" s="98" t="s">
        <v>180</v>
      </c>
    </row>
    <row r="4" spans="1:10" x14ac:dyDescent="0.25">
      <c r="A4" s="99" t="s">
        <v>18</v>
      </c>
      <c r="B4" s="34">
        <v>88.89</v>
      </c>
      <c r="C4" s="34">
        <v>0</v>
      </c>
      <c r="D4" s="34">
        <v>5.56</v>
      </c>
      <c r="E4" s="34">
        <v>2.78</v>
      </c>
      <c r="F4" s="34">
        <v>0</v>
      </c>
      <c r="G4" s="34">
        <v>0</v>
      </c>
      <c r="H4" s="34">
        <v>38.799999999999997</v>
      </c>
      <c r="I4" s="34">
        <v>38.799999999999997</v>
      </c>
      <c r="J4" s="34" t="s">
        <v>440</v>
      </c>
    </row>
    <row r="5" spans="1:10" x14ac:dyDescent="0.25">
      <c r="A5" s="99" t="s">
        <v>19</v>
      </c>
      <c r="B5" s="34">
        <v>77.78</v>
      </c>
      <c r="C5" s="34">
        <v>0</v>
      </c>
      <c r="D5" s="34">
        <v>7.41</v>
      </c>
      <c r="E5" s="34">
        <v>6.79</v>
      </c>
      <c r="F5" s="34">
        <v>0</v>
      </c>
      <c r="G5" s="34">
        <v>0.62</v>
      </c>
      <c r="H5" s="34">
        <v>34.200000000000003</v>
      </c>
      <c r="I5" s="34">
        <v>34.6</v>
      </c>
      <c r="J5" s="34">
        <v>13.2</v>
      </c>
    </row>
    <row r="6" spans="1:10" x14ac:dyDescent="0.25">
      <c r="A6" s="99" t="s">
        <v>20</v>
      </c>
      <c r="B6" s="34">
        <v>71.260000000000005</v>
      </c>
      <c r="C6" s="34">
        <v>4.5999999999999996</v>
      </c>
      <c r="D6" s="34">
        <v>8.0500000000000007</v>
      </c>
      <c r="E6" s="34">
        <v>3.45</v>
      </c>
      <c r="F6" s="34">
        <v>0</v>
      </c>
      <c r="G6" s="34">
        <v>2.2999999999999998</v>
      </c>
      <c r="H6" s="34">
        <v>45.7</v>
      </c>
      <c r="I6" s="34">
        <v>44.1</v>
      </c>
      <c r="J6" s="34">
        <v>22.3</v>
      </c>
    </row>
    <row r="7" spans="1:10" x14ac:dyDescent="0.25">
      <c r="A7" s="99" t="s">
        <v>21</v>
      </c>
      <c r="B7" s="34">
        <v>68.75</v>
      </c>
      <c r="C7" s="34">
        <v>6.25</v>
      </c>
      <c r="D7" s="34">
        <v>6.25</v>
      </c>
      <c r="E7" s="34">
        <v>4.8600000000000003</v>
      </c>
      <c r="F7" s="34">
        <v>7.64</v>
      </c>
      <c r="G7" s="34">
        <v>1.39</v>
      </c>
      <c r="H7" s="34">
        <v>37.5</v>
      </c>
      <c r="I7" s="34">
        <v>39.700000000000003</v>
      </c>
      <c r="J7" s="34">
        <v>26.8</v>
      </c>
    </row>
    <row r="8" spans="1:10" x14ac:dyDescent="0.25">
      <c r="A8" s="99" t="s">
        <v>22</v>
      </c>
      <c r="B8" s="34">
        <v>74.42</v>
      </c>
      <c r="C8" s="34">
        <v>0</v>
      </c>
      <c r="D8" s="34">
        <v>8.14</v>
      </c>
      <c r="E8" s="34">
        <v>1.1599999999999999</v>
      </c>
      <c r="F8" s="34">
        <v>0</v>
      </c>
      <c r="G8" s="34">
        <v>1.1599999999999999</v>
      </c>
      <c r="H8" s="34">
        <v>34</v>
      </c>
      <c r="I8" s="34">
        <v>34</v>
      </c>
      <c r="J8" s="34" t="s">
        <v>440</v>
      </c>
    </row>
    <row r="9" spans="1:10" x14ac:dyDescent="0.25">
      <c r="A9" s="99" t="s">
        <v>23</v>
      </c>
      <c r="B9" s="34">
        <v>66.239999999999995</v>
      </c>
      <c r="C9" s="34">
        <v>7.59</v>
      </c>
      <c r="D9" s="34">
        <v>4.6399999999999997</v>
      </c>
      <c r="E9" s="34">
        <v>10.02</v>
      </c>
      <c r="F9" s="34">
        <v>2.74</v>
      </c>
      <c r="G9" s="34">
        <v>0.95</v>
      </c>
      <c r="H9" s="34">
        <v>35</v>
      </c>
      <c r="I9" s="34">
        <v>36.4</v>
      </c>
      <c r="J9" s="34">
        <v>29.5</v>
      </c>
    </row>
    <row r="10" spans="1:10" x14ac:dyDescent="0.25">
      <c r="A10" s="99" t="s">
        <v>24</v>
      </c>
      <c r="B10" s="34">
        <v>66.67</v>
      </c>
      <c r="C10" s="34">
        <v>3.85</v>
      </c>
      <c r="D10" s="34">
        <v>5.13</v>
      </c>
      <c r="E10" s="34">
        <v>10.26</v>
      </c>
      <c r="F10" s="34">
        <v>0</v>
      </c>
      <c r="G10" s="34">
        <v>5.13</v>
      </c>
      <c r="H10" s="34">
        <v>37.799999999999997</v>
      </c>
      <c r="I10" s="34">
        <v>38.799999999999997</v>
      </c>
      <c r="J10" s="34">
        <v>26.6</v>
      </c>
    </row>
    <row r="11" spans="1:10" x14ac:dyDescent="0.25">
      <c r="A11" s="99" t="s">
        <v>25</v>
      </c>
      <c r="B11" s="34">
        <v>74.67</v>
      </c>
      <c r="C11" s="34">
        <v>0.44</v>
      </c>
      <c r="D11" s="34">
        <v>9.7799999999999994</v>
      </c>
      <c r="E11" s="34">
        <v>4.8899999999999997</v>
      </c>
      <c r="F11" s="34">
        <v>0</v>
      </c>
      <c r="G11" s="34">
        <v>3.11</v>
      </c>
      <c r="H11" s="34">
        <v>37.299999999999997</v>
      </c>
      <c r="I11" s="34">
        <v>37.299999999999997</v>
      </c>
      <c r="J11" s="34">
        <v>56.9</v>
      </c>
    </row>
    <row r="12" spans="1:10" x14ac:dyDescent="0.25">
      <c r="A12" s="99" t="s">
        <v>26</v>
      </c>
      <c r="B12" s="34">
        <v>66.67</v>
      </c>
      <c r="C12" s="34">
        <v>0.64</v>
      </c>
      <c r="D12" s="34">
        <v>14.1</v>
      </c>
      <c r="E12" s="34">
        <v>10.9</v>
      </c>
      <c r="F12" s="34">
        <v>1.28</v>
      </c>
      <c r="G12" s="34">
        <v>3.85</v>
      </c>
      <c r="H12" s="34">
        <v>41.2</v>
      </c>
      <c r="I12" s="34">
        <v>43.8</v>
      </c>
      <c r="J12" s="34">
        <v>16.600000000000001</v>
      </c>
    </row>
    <row r="13" spans="1:10" x14ac:dyDescent="0.25">
      <c r="A13" s="99" t="s">
        <v>27</v>
      </c>
      <c r="B13" s="34">
        <v>73.680000000000007</v>
      </c>
      <c r="C13" s="34">
        <v>5.92</v>
      </c>
      <c r="D13" s="34">
        <v>7.24</v>
      </c>
      <c r="E13" s="34">
        <v>3.95</v>
      </c>
      <c r="F13" s="34">
        <v>5.92</v>
      </c>
      <c r="G13" s="34">
        <v>1.32</v>
      </c>
      <c r="H13" s="34">
        <v>35.6</v>
      </c>
      <c r="I13" s="34">
        <v>38.200000000000003</v>
      </c>
      <c r="J13" s="34">
        <v>20.399999999999999</v>
      </c>
    </row>
    <row r="14" spans="1:10" x14ac:dyDescent="0.25">
      <c r="A14" s="99" t="s">
        <v>28</v>
      </c>
      <c r="B14" s="34">
        <v>77.14</v>
      </c>
      <c r="C14" s="34">
        <v>1.43</v>
      </c>
      <c r="D14" s="34">
        <v>5.71</v>
      </c>
      <c r="E14" s="34">
        <v>5.71</v>
      </c>
      <c r="F14" s="34">
        <v>2.86</v>
      </c>
      <c r="G14" s="34">
        <v>2.86</v>
      </c>
      <c r="H14" s="34">
        <v>37.299999999999997</v>
      </c>
      <c r="I14" s="34">
        <v>37.299999999999997</v>
      </c>
      <c r="J14" s="34">
        <v>33.9</v>
      </c>
    </row>
    <row r="15" spans="1:10" x14ac:dyDescent="0.25">
      <c r="A15" s="99" t="s">
        <v>29</v>
      </c>
      <c r="B15" s="34">
        <v>61.43</v>
      </c>
      <c r="C15" s="34">
        <v>3.07</v>
      </c>
      <c r="D15" s="34">
        <v>11.95</v>
      </c>
      <c r="E15" s="34">
        <v>16.72</v>
      </c>
      <c r="F15" s="34">
        <v>2.0499999999999998</v>
      </c>
      <c r="G15" s="34">
        <v>0.34</v>
      </c>
      <c r="H15" s="34">
        <v>36.5</v>
      </c>
      <c r="I15" s="34">
        <v>38.9</v>
      </c>
      <c r="J15" s="34">
        <v>27.2</v>
      </c>
    </row>
    <row r="16" spans="1:10" ht="25.5" x14ac:dyDescent="0.25">
      <c r="A16" s="99" t="s">
        <v>114</v>
      </c>
      <c r="B16" s="34">
        <v>73.84</v>
      </c>
      <c r="C16" s="34">
        <v>0.99</v>
      </c>
      <c r="D16" s="34">
        <v>7.28</v>
      </c>
      <c r="E16" s="34">
        <v>9.27</v>
      </c>
      <c r="F16" s="34">
        <v>0.33</v>
      </c>
      <c r="G16" s="34">
        <v>0.99</v>
      </c>
      <c r="H16" s="34">
        <v>34.4</v>
      </c>
      <c r="I16" s="34">
        <v>35.700000000000003</v>
      </c>
      <c r="J16" s="34">
        <v>23.3</v>
      </c>
    </row>
    <row r="17" spans="1:10" x14ac:dyDescent="0.25">
      <c r="A17" s="99" t="s">
        <v>30</v>
      </c>
      <c r="B17" s="34">
        <v>66.13</v>
      </c>
      <c r="C17" s="34">
        <v>5.15</v>
      </c>
      <c r="D17" s="34">
        <v>7.95</v>
      </c>
      <c r="E17" s="34">
        <v>6.92</v>
      </c>
      <c r="F17" s="34">
        <v>5.01</v>
      </c>
      <c r="G17" s="34">
        <v>1.18</v>
      </c>
      <c r="H17" s="34">
        <v>35.1</v>
      </c>
      <c r="I17" s="34">
        <v>37.1</v>
      </c>
      <c r="J17" s="34">
        <v>23.3</v>
      </c>
    </row>
    <row r="18" spans="1:10" x14ac:dyDescent="0.25">
      <c r="A18" s="99" t="s">
        <v>31</v>
      </c>
      <c r="B18" s="34">
        <v>88.89</v>
      </c>
      <c r="C18" s="34">
        <v>0</v>
      </c>
      <c r="D18" s="34">
        <v>7.41</v>
      </c>
      <c r="E18" s="34">
        <v>0</v>
      </c>
      <c r="F18" s="34">
        <v>0</v>
      </c>
      <c r="G18" s="34">
        <v>0</v>
      </c>
      <c r="H18" s="34">
        <v>35.5</v>
      </c>
      <c r="I18" s="34">
        <v>35.5</v>
      </c>
      <c r="J18" s="34" t="s">
        <v>440</v>
      </c>
    </row>
    <row r="19" spans="1:10" x14ac:dyDescent="0.25">
      <c r="A19" s="99" t="s">
        <v>32</v>
      </c>
      <c r="B19" s="34">
        <v>71.599999999999994</v>
      </c>
      <c r="C19" s="34">
        <v>0</v>
      </c>
      <c r="D19" s="34">
        <v>8.64</v>
      </c>
      <c r="E19" s="34">
        <v>7.41</v>
      </c>
      <c r="F19" s="34">
        <v>6.17</v>
      </c>
      <c r="G19" s="34">
        <v>0</v>
      </c>
      <c r="H19" s="34">
        <v>36.700000000000003</v>
      </c>
      <c r="I19" s="34">
        <v>37.200000000000003</v>
      </c>
      <c r="J19" s="34">
        <v>34.200000000000003</v>
      </c>
    </row>
    <row r="20" spans="1:10" x14ac:dyDescent="0.25">
      <c r="A20" s="99" t="s">
        <v>33</v>
      </c>
      <c r="B20" s="34">
        <v>71.05</v>
      </c>
      <c r="C20" s="34">
        <v>3.16</v>
      </c>
      <c r="D20" s="34">
        <v>9.4700000000000006</v>
      </c>
      <c r="E20" s="34">
        <v>4.74</v>
      </c>
      <c r="F20" s="34">
        <v>1.58</v>
      </c>
      <c r="G20" s="34">
        <v>1.58</v>
      </c>
      <c r="H20" s="34">
        <v>39.4</v>
      </c>
      <c r="I20" s="34">
        <v>40.4</v>
      </c>
      <c r="J20" s="34">
        <v>21.6</v>
      </c>
    </row>
    <row r="21" spans="1:10" x14ac:dyDescent="0.25">
      <c r="A21" s="99" t="s">
        <v>34</v>
      </c>
      <c r="B21" s="34">
        <v>65.28</v>
      </c>
      <c r="C21" s="34">
        <v>0</v>
      </c>
      <c r="D21" s="34">
        <v>11.11</v>
      </c>
      <c r="E21" s="34">
        <v>13.89</v>
      </c>
      <c r="F21" s="34">
        <v>0</v>
      </c>
      <c r="G21" s="34">
        <v>0</v>
      </c>
      <c r="H21" s="34">
        <v>44</v>
      </c>
      <c r="I21" s="34">
        <v>46.1</v>
      </c>
      <c r="J21" s="34">
        <v>30.7</v>
      </c>
    </row>
    <row r="22" spans="1:10" x14ac:dyDescent="0.25">
      <c r="A22" s="99" t="s">
        <v>35</v>
      </c>
      <c r="B22" s="34">
        <v>67</v>
      </c>
      <c r="C22" s="34">
        <v>0</v>
      </c>
      <c r="D22" s="34">
        <v>7</v>
      </c>
      <c r="E22" s="34">
        <v>16</v>
      </c>
      <c r="F22" s="34">
        <v>2</v>
      </c>
      <c r="G22" s="34">
        <v>0</v>
      </c>
      <c r="H22" s="34">
        <v>35.799999999999997</v>
      </c>
      <c r="I22" s="34">
        <v>37.200000000000003</v>
      </c>
      <c r="J22" s="34">
        <v>32.799999999999997</v>
      </c>
    </row>
    <row r="23" spans="1:10" x14ac:dyDescent="0.25">
      <c r="A23" s="99" t="s">
        <v>36</v>
      </c>
      <c r="B23" s="34">
        <v>73.680000000000007</v>
      </c>
      <c r="C23" s="34">
        <v>2.34</v>
      </c>
      <c r="D23" s="34">
        <v>8.19</v>
      </c>
      <c r="E23" s="34">
        <v>5.85</v>
      </c>
      <c r="F23" s="34">
        <v>0</v>
      </c>
      <c r="G23" s="34">
        <v>1.75</v>
      </c>
      <c r="H23" s="34">
        <v>34.799999999999997</v>
      </c>
      <c r="I23" s="34">
        <v>34.9</v>
      </c>
      <c r="J23" s="34">
        <v>35.299999999999997</v>
      </c>
    </row>
    <row r="24" spans="1:10" x14ac:dyDescent="0.25">
      <c r="A24" s="99" t="s">
        <v>37</v>
      </c>
      <c r="B24" s="34">
        <v>68.23</v>
      </c>
      <c r="C24" s="34">
        <v>7.81</v>
      </c>
      <c r="D24" s="34">
        <v>7.29</v>
      </c>
      <c r="E24" s="34">
        <v>2.08</v>
      </c>
      <c r="F24" s="34">
        <v>6.25</v>
      </c>
      <c r="G24" s="34">
        <v>0</v>
      </c>
      <c r="H24" s="34">
        <v>36.1</v>
      </c>
      <c r="I24" s="34">
        <v>35.5</v>
      </c>
      <c r="J24" s="34">
        <v>39.9</v>
      </c>
    </row>
    <row r="25" spans="1:10" x14ac:dyDescent="0.25">
      <c r="A25" s="99" t="s">
        <v>38</v>
      </c>
      <c r="B25" s="34">
        <v>46.6</v>
      </c>
      <c r="C25" s="34">
        <v>13.39</v>
      </c>
      <c r="D25" s="34">
        <v>3.79</v>
      </c>
      <c r="E25" s="34">
        <v>19.04</v>
      </c>
      <c r="F25" s="34">
        <v>10.029999999999999</v>
      </c>
      <c r="G25" s="34">
        <v>1.18</v>
      </c>
      <c r="H25" s="34">
        <v>33.5</v>
      </c>
      <c r="I25" s="34">
        <v>36.299999999999997</v>
      </c>
      <c r="J25" s="34">
        <v>30</v>
      </c>
    </row>
    <row r="26" spans="1:10" x14ac:dyDescent="0.25">
      <c r="A26" s="99" t="s">
        <v>39</v>
      </c>
      <c r="B26" s="34">
        <v>82.47</v>
      </c>
      <c r="C26" s="34">
        <v>0</v>
      </c>
      <c r="D26" s="34">
        <v>8.44</v>
      </c>
      <c r="E26" s="34">
        <v>2.6</v>
      </c>
      <c r="F26" s="34">
        <v>0</v>
      </c>
      <c r="G26" s="34">
        <v>1.3</v>
      </c>
      <c r="H26" s="34">
        <v>37.9</v>
      </c>
      <c r="I26" s="34">
        <v>37.9</v>
      </c>
      <c r="J26" s="34" t="s">
        <v>440</v>
      </c>
    </row>
    <row r="27" spans="1:10" ht="25.5" x14ac:dyDescent="0.25">
      <c r="A27" s="99" t="s">
        <v>157</v>
      </c>
      <c r="B27" s="34">
        <v>81.819999999999993</v>
      </c>
      <c r="C27" s="34">
        <v>0</v>
      </c>
      <c r="D27" s="34">
        <v>9.09</v>
      </c>
      <c r="E27" s="34">
        <v>6.06</v>
      </c>
      <c r="F27" s="34">
        <v>0</v>
      </c>
      <c r="G27" s="34">
        <v>0</v>
      </c>
      <c r="H27" s="34">
        <v>35.1</v>
      </c>
      <c r="I27" s="34">
        <v>35.1</v>
      </c>
      <c r="J27" s="34" t="s">
        <v>440</v>
      </c>
    </row>
    <row r="28" spans="1:10" x14ac:dyDescent="0.25">
      <c r="A28" s="99" t="s">
        <v>40</v>
      </c>
      <c r="B28" s="34">
        <v>81.819999999999993</v>
      </c>
      <c r="C28" s="34">
        <v>4.55</v>
      </c>
      <c r="D28" s="34">
        <v>4.55</v>
      </c>
      <c r="E28" s="34">
        <v>1.52</v>
      </c>
      <c r="F28" s="34">
        <v>0</v>
      </c>
      <c r="G28" s="34">
        <v>0</v>
      </c>
      <c r="H28" s="34">
        <v>43.3</v>
      </c>
      <c r="I28" s="34">
        <v>43.8</v>
      </c>
      <c r="J28" s="34">
        <v>35.700000000000003</v>
      </c>
    </row>
    <row r="29" spans="1:10" x14ac:dyDescent="0.25">
      <c r="A29" s="99" t="s">
        <v>41</v>
      </c>
      <c r="B29" s="34">
        <v>85.71</v>
      </c>
      <c r="C29" s="34">
        <v>0</v>
      </c>
      <c r="D29" s="34">
        <v>14.29</v>
      </c>
      <c r="E29" s="34">
        <v>0</v>
      </c>
      <c r="F29" s="34">
        <v>0</v>
      </c>
      <c r="G29" s="34">
        <v>0</v>
      </c>
      <c r="H29" s="34">
        <v>41</v>
      </c>
      <c r="I29" s="34">
        <v>41</v>
      </c>
      <c r="J29" s="34" t="s">
        <v>440</v>
      </c>
    </row>
    <row r="30" spans="1:10" x14ac:dyDescent="0.25">
      <c r="A30" s="99" t="s">
        <v>42</v>
      </c>
      <c r="B30" s="34">
        <v>70.27</v>
      </c>
      <c r="C30" s="34">
        <v>0</v>
      </c>
      <c r="D30" s="34">
        <v>10.81</v>
      </c>
      <c r="E30" s="34">
        <v>5.41</v>
      </c>
      <c r="F30" s="34">
        <v>1.35</v>
      </c>
      <c r="G30" s="34">
        <v>0</v>
      </c>
      <c r="H30" s="34">
        <v>35.5</v>
      </c>
      <c r="I30" s="34">
        <v>35.6</v>
      </c>
      <c r="J30" s="34">
        <v>34</v>
      </c>
    </row>
    <row r="31" spans="1:10" x14ac:dyDescent="0.25">
      <c r="A31" s="99" t="s">
        <v>43</v>
      </c>
      <c r="B31" s="34">
        <v>78.08</v>
      </c>
      <c r="C31" s="34">
        <v>2.74</v>
      </c>
      <c r="D31" s="34">
        <v>5.48</v>
      </c>
      <c r="E31" s="34">
        <v>2.74</v>
      </c>
      <c r="F31" s="34">
        <v>2.74</v>
      </c>
      <c r="G31" s="34">
        <v>1.37</v>
      </c>
      <c r="H31" s="34">
        <v>37.9</v>
      </c>
      <c r="I31" s="34">
        <v>37.6</v>
      </c>
      <c r="J31" s="34">
        <v>42.7</v>
      </c>
    </row>
    <row r="32" spans="1:10" x14ac:dyDescent="0.25">
      <c r="A32" s="99" t="s">
        <v>44</v>
      </c>
      <c r="B32" s="34">
        <v>76.92</v>
      </c>
      <c r="C32" s="34">
        <v>7.69</v>
      </c>
      <c r="D32" s="34">
        <v>9.6199999999999992</v>
      </c>
      <c r="E32" s="34">
        <v>5.77</v>
      </c>
      <c r="F32" s="34">
        <v>0</v>
      </c>
      <c r="G32" s="34">
        <v>0</v>
      </c>
      <c r="H32" s="34">
        <v>39.799999999999997</v>
      </c>
      <c r="I32" s="34">
        <v>42</v>
      </c>
      <c r="J32" s="34">
        <v>18.100000000000001</v>
      </c>
    </row>
    <row r="33" spans="1:10" x14ac:dyDescent="0.25">
      <c r="A33" s="99" t="s">
        <v>45</v>
      </c>
      <c r="B33" s="34">
        <v>79.760000000000005</v>
      </c>
      <c r="C33" s="34">
        <v>0</v>
      </c>
      <c r="D33" s="34">
        <v>8.33</v>
      </c>
      <c r="E33" s="34">
        <v>4.76</v>
      </c>
      <c r="F33" s="34">
        <v>0</v>
      </c>
      <c r="G33" s="34">
        <v>3.57</v>
      </c>
      <c r="H33" s="34">
        <v>40.1</v>
      </c>
      <c r="I33" s="34">
        <v>40.4</v>
      </c>
      <c r="J33" s="34">
        <v>36.4</v>
      </c>
    </row>
    <row r="34" spans="1:10" x14ac:dyDescent="0.25">
      <c r="A34" s="99" t="s">
        <v>46</v>
      </c>
      <c r="B34" s="34">
        <v>82.72</v>
      </c>
      <c r="C34" s="34">
        <v>0</v>
      </c>
      <c r="D34" s="34">
        <v>6.17</v>
      </c>
      <c r="E34" s="34">
        <v>2.4700000000000002</v>
      </c>
      <c r="F34" s="34">
        <v>0</v>
      </c>
      <c r="G34" s="34">
        <v>0</v>
      </c>
      <c r="H34" s="34">
        <v>36</v>
      </c>
      <c r="I34" s="34">
        <v>36</v>
      </c>
      <c r="J34" s="34" t="s">
        <v>440</v>
      </c>
    </row>
    <row r="35" spans="1:10" x14ac:dyDescent="0.25">
      <c r="A35" s="99" t="s">
        <v>47</v>
      </c>
      <c r="B35" s="34">
        <v>80.72</v>
      </c>
      <c r="C35" s="34">
        <v>6.02</v>
      </c>
      <c r="D35" s="34">
        <v>4.82</v>
      </c>
      <c r="E35" s="34">
        <v>0</v>
      </c>
      <c r="F35" s="34">
        <v>0</v>
      </c>
      <c r="G35" s="34">
        <v>0</v>
      </c>
      <c r="H35" s="34">
        <v>33.799999999999997</v>
      </c>
      <c r="I35" s="34">
        <v>34.700000000000003</v>
      </c>
      <c r="J35" s="34">
        <v>19.8</v>
      </c>
    </row>
    <row r="36" spans="1:10" x14ac:dyDescent="0.25">
      <c r="A36" s="99" t="s">
        <v>48</v>
      </c>
      <c r="B36" s="34">
        <v>74.42</v>
      </c>
      <c r="C36" s="34">
        <v>0</v>
      </c>
      <c r="D36" s="34">
        <v>6.98</v>
      </c>
      <c r="E36" s="34">
        <v>9.3000000000000007</v>
      </c>
      <c r="F36" s="34">
        <v>0</v>
      </c>
      <c r="G36" s="34">
        <v>2.33</v>
      </c>
      <c r="H36" s="34">
        <v>39.700000000000003</v>
      </c>
      <c r="I36" s="34">
        <v>39.700000000000003</v>
      </c>
      <c r="J36" s="34" t="s">
        <v>440</v>
      </c>
    </row>
    <row r="37" spans="1:10" x14ac:dyDescent="0.25">
      <c r="A37" s="99" t="s">
        <v>49</v>
      </c>
      <c r="B37" s="34">
        <v>60.63</v>
      </c>
      <c r="C37" s="34">
        <v>8.41</v>
      </c>
      <c r="D37" s="34">
        <v>7.12</v>
      </c>
      <c r="E37" s="34">
        <v>13.92</v>
      </c>
      <c r="F37" s="34">
        <v>2.16</v>
      </c>
      <c r="G37" s="34">
        <v>1.73</v>
      </c>
      <c r="H37" s="34">
        <v>36</v>
      </c>
      <c r="I37" s="34">
        <v>38.1</v>
      </c>
      <c r="J37" s="34">
        <v>30.4</v>
      </c>
    </row>
    <row r="38" spans="1:10" x14ac:dyDescent="0.25">
      <c r="A38" s="99" t="s">
        <v>158</v>
      </c>
      <c r="B38" s="34">
        <v>78.260000000000005</v>
      </c>
      <c r="C38" s="34">
        <v>0</v>
      </c>
      <c r="D38" s="34">
        <v>8.6999999999999993</v>
      </c>
      <c r="E38" s="34">
        <v>0</v>
      </c>
      <c r="F38" s="34">
        <v>0</v>
      </c>
      <c r="G38" s="34">
        <v>0</v>
      </c>
      <c r="H38" s="34">
        <v>42.3</v>
      </c>
      <c r="I38" s="34">
        <v>42.3</v>
      </c>
      <c r="J38" s="34" t="s">
        <v>440</v>
      </c>
    </row>
    <row r="39" spans="1:10" x14ac:dyDescent="0.25">
      <c r="A39" s="99" t="s">
        <v>50</v>
      </c>
      <c r="B39" s="34">
        <v>72</v>
      </c>
      <c r="C39" s="34">
        <v>0</v>
      </c>
      <c r="D39" s="34">
        <v>8</v>
      </c>
      <c r="E39" s="34">
        <v>8</v>
      </c>
      <c r="F39" s="34">
        <v>0</v>
      </c>
      <c r="G39" s="34">
        <v>0</v>
      </c>
      <c r="H39" s="34">
        <v>41.5</v>
      </c>
      <c r="I39" s="34">
        <v>42.6</v>
      </c>
      <c r="J39" s="34" t="s">
        <v>440</v>
      </c>
    </row>
    <row r="40" spans="1:10" x14ac:dyDescent="0.25">
      <c r="A40" s="99" t="s">
        <v>51</v>
      </c>
      <c r="B40" s="34">
        <v>36.03</v>
      </c>
      <c r="C40" s="34">
        <v>17.72</v>
      </c>
      <c r="D40" s="34">
        <v>5.04</v>
      </c>
      <c r="E40" s="34">
        <v>21.76</v>
      </c>
      <c r="F40" s="34">
        <v>11.67</v>
      </c>
      <c r="G40" s="34">
        <v>1.03</v>
      </c>
      <c r="H40" s="34">
        <v>33</v>
      </c>
      <c r="I40" s="34">
        <v>36.700000000000003</v>
      </c>
      <c r="J40" s="34">
        <v>29.7</v>
      </c>
    </row>
    <row r="41" spans="1:10" x14ac:dyDescent="0.25">
      <c r="A41" s="99" t="s">
        <v>159</v>
      </c>
      <c r="B41" s="34">
        <v>78.48</v>
      </c>
      <c r="C41" s="34">
        <v>2.2400000000000002</v>
      </c>
      <c r="D41" s="34">
        <v>5.83</v>
      </c>
      <c r="E41" s="34">
        <v>6.73</v>
      </c>
      <c r="F41" s="34">
        <v>0</v>
      </c>
      <c r="G41" s="34">
        <v>0.45</v>
      </c>
      <c r="H41" s="34">
        <v>35.6</v>
      </c>
      <c r="I41" s="34">
        <v>35.9</v>
      </c>
      <c r="J41" s="34">
        <v>33.9</v>
      </c>
    </row>
    <row r="42" spans="1:10" x14ac:dyDescent="0.25">
      <c r="A42" s="99" t="s">
        <v>52</v>
      </c>
      <c r="B42" s="34">
        <v>69.7</v>
      </c>
      <c r="C42" s="34">
        <v>4.24</v>
      </c>
      <c r="D42" s="34">
        <v>7.27</v>
      </c>
      <c r="E42" s="34">
        <v>4.24</v>
      </c>
      <c r="F42" s="34">
        <v>0</v>
      </c>
      <c r="G42" s="34">
        <v>4.24</v>
      </c>
      <c r="H42" s="34">
        <v>37.1</v>
      </c>
      <c r="I42" s="34">
        <v>38.200000000000003</v>
      </c>
      <c r="J42" s="34">
        <v>23.2</v>
      </c>
    </row>
    <row r="43" spans="1:10" x14ac:dyDescent="0.25">
      <c r="A43" s="99" t="s">
        <v>160</v>
      </c>
      <c r="B43" s="34">
        <v>80.5</v>
      </c>
      <c r="C43" s="34">
        <v>1.05</v>
      </c>
      <c r="D43" s="34">
        <v>8.81</v>
      </c>
      <c r="E43" s="34">
        <v>3.14</v>
      </c>
      <c r="F43" s="34">
        <v>0</v>
      </c>
      <c r="G43" s="34">
        <v>1.89</v>
      </c>
      <c r="H43" s="34">
        <v>37.799999999999997</v>
      </c>
      <c r="I43" s="34">
        <v>38.5</v>
      </c>
      <c r="J43" s="34">
        <v>24.2</v>
      </c>
    </row>
    <row r="44" spans="1:10" x14ac:dyDescent="0.25">
      <c r="A44" s="100" t="s">
        <v>167</v>
      </c>
      <c r="B44" s="101">
        <v>52.79</v>
      </c>
      <c r="C44" s="101">
        <v>11.03</v>
      </c>
      <c r="D44" s="101">
        <v>5.88</v>
      </c>
      <c r="E44" s="101">
        <v>15.26</v>
      </c>
      <c r="F44" s="101">
        <v>7.2</v>
      </c>
      <c r="G44" s="101">
        <v>1.2</v>
      </c>
      <c r="H44" s="102"/>
      <c r="I44" s="102"/>
      <c r="J44" s="102"/>
    </row>
    <row r="45" spans="1:10" x14ac:dyDescent="0.25">
      <c r="A45" s="103" t="s">
        <v>168</v>
      </c>
      <c r="B45" s="104">
        <v>42.58</v>
      </c>
      <c r="C45" s="104">
        <v>14.83</v>
      </c>
      <c r="D45" s="104">
        <v>5.73</v>
      </c>
      <c r="E45" s="104">
        <v>19.23</v>
      </c>
      <c r="F45" s="104">
        <v>9.75</v>
      </c>
      <c r="G45" s="104">
        <v>1.1100000000000001</v>
      </c>
      <c r="H45" s="102"/>
      <c r="I45" s="102"/>
      <c r="J45" s="102"/>
    </row>
    <row r="46" spans="1:10" x14ac:dyDescent="0.25">
      <c r="A46" s="103" t="s">
        <v>169</v>
      </c>
      <c r="B46" s="104">
        <v>60.33</v>
      </c>
      <c r="C46" s="104">
        <v>8.1</v>
      </c>
      <c r="D46" s="104">
        <v>5.71</v>
      </c>
      <c r="E46" s="104">
        <v>12.5</v>
      </c>
      <c r="F46" s="104">
        <v>5.71</v>
      </c>
      <c r="G46" s="104">
        <v>1.24</v>
      </c>
      <c r="H46" s="102"/>
      <c r="I46" s="102"/>
      <c r="J46" s="102"/>
    </row>
    <row r="47" spans="1:10" ht="25.5" x14ac:dyDescent="0.25">
      <c r="A47" s="103" t="s">
        <v>170</v>
      </c>
      <c r="B47" s="104">
        <v>65.89</v>
      </c>
      <c r="C47" s="104">
        <v>6.72</v>
      </c>
      <c r="D47" s="104">
        <v>7.33</v>
      </c>
      <c r="E47" s="104">
        <v>9.41</v>
      </c>
      <c r="F47" s="104">
        <v>2.2599999999999998</v>
      </c>
      <c r="G47" s="104">
        <v>1.41</v>
      </c>
      <c r="H47" s="102"/>
      <c r="I47" s="102"/>
      <c r="J47" s="102"/>
    </row>
    <row r="48" spans="1:10" x14ac:dyDescent="0.25">
      <c r="A48" s="107" t="s">
        <v>162</v>
      </c>
      <c r="B48" s="108">
        <v>35.82</v>
      </c>
      <c r="C48" s="108">
        <v>20.079999999999998</v>
      </c>
      <c r="D48" s="108">
        <v>3.42</v>
      </c>
      <c r="E48" s="108">
        <v>22.42</v>
      </c>
      <c r="F48" s="108">
        <v>9.39</v>
      </c>
      <c r="G48" s="108">
        <v>1.0900000000000001</v>
      </c>
      <c r="H48" s="108">
        <v>32.5</v>
      </c>
      <c r="I48" s="108">
        <v>36.1</v>
      </c>
      <c r="J48" s="108">
        <v>29.6</v>
      </c>
    </row>
    <row r="49" spans="1:10" x14ac:dyDescent="0.25">
      <c r="A49" s="105" t="s">
        <v>161</v>
      </c>
      <c r="B49" s="106">
        <v>34.24</v>
      </c>
      <c r="C49" s="106">
        <v>18.23</v>
      </c>
      <c r="D49" s="106">
        <v>3.67</v>
      </c>
      <c r="E49" s="106">
        <v>24.35</v>
      </c>
      <c r="F49" s="106">
        <v>10.18</v>
      </c>
      <c r="G49" s="106">
        <v>1.18</v>
      </c>
      <c r="H49" s="106">
        <v>32.700000000000003</v>
      </c>
      <c r="I49" s="106">
        <v>36.5</v>
      </c>
      <c r="J49" s="106">
        <v>29.9</v>
      </c>
    </row>
    <row r="50" spans="1:10" x14ac:dyDescent="0.25">
      <c r="A50" s="109" t="s">
        <v>164</v>
      </c>
      <c r="B50" s="110">
        <v>49.8</v>
      </c>
      <c r="C50" s="110">
        <v>16.75</v>
      </c>
      <c r="D50" s="110">
        <v>3.93</v>
      </c>
      <c r="E50" s="110">
        <v>14.72</v>
      </c>
      <c r="F50" s="110">
        <v>5.52</v>
      </c>
      <c r="G50" s="110">
        <v>1.1200000000000001</v>
      </c>
      <c r="H50" s="110">
        <v>34.299999999999997</v>
      </c>
      <c r="I50" s="110">
        <v>38</v>
      </c>
      <c r="J50" s="110">
        <v>28.5</v>
      </c>
    </row>
    <row r="51" spans="1:10" ht="25.5" x14ac:dyDescent="0.25">
      <c r="A51" s="109" t="s">
        <v>163</v>
      </c>
      <c r="B51" s="110">
        <v>42.11</v>
      </c>
      <c r="C51" s="110">
        <v>19.190000000000001</v>
      </c>
      <c r="D51" s="110">
        <v>4.7300000000000004</v>
      </c>
      <c r="E51" s="110">
        <v>18.87</v>
      </c>
      <c r="F51" s="110">
        <v>7.38</v>
      </c>
      <c r="G51" s="110">
        <v>1.0900000000000001</v>
      </c>
      <c r="H51" s="110">
        <v>32.799999999999997</v>
      </c>
      <c r="I51" s="110">
        <v>35.6</v>
      </c>
      <c r="J51" s="110">
        <v>29.6</v>
      </c>
    </row>
    <row r="52" spans="1:10" x14ac:dyDescent="0.25">
      <c r="A52" t="s">
        <v>218</v>
      </c>
    </row>
  </sheetData>
  <mergeCells count="3">
    <mergeCell ref="A2:A3"/>
    <mergeCell ref="B2:G2"/>
    <mergeCell ref="H2:J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/>
  </sheetViews>
  <sheetFormatPr defaultRowHeight="15" x14ac:dyDescent="0.25"/>
  <cols>
    <col min="1" max="1" width="47.85546875" style="68" bestFit="1" customWidth="1"/>
    <col min="2" max="2" width="11.7109375" style="68" bestFit="1" customWidth="1"/>
    <col min="3" max="3" width="26" style="68" bestFit="1" customWidth="1"/>
    <col min="4" max="4" width="25.28515625" style="68" bestFit="1" customWidth="1"/>
    <col min="5" max="16384" width="9.140625" style="68"/>
  </cols>
  <sheetData>
    <row r="1" spans="1:4" x14ac:dyDescent="0.25">
      <c r="A1" s="78" t="s">
        <v>442</v>
      </c>
    </row>
    <row r="2" spans="1:4" ht="30" x14ac:dyDescent="0.25">
      <c r="A2" s="71" t="s">
        <v>219</v>
      </c>
      <c r="B2" s="72" t="s">
        <v>315</v>
      </c>
      <c r="C2" s="71" t="s">
        <v>70</v>
      </c>
      <c r="D2" s="71" t="s">
        <v>220</v>
      </c>
    </row>
    <row r="3" spans="1:4" x14ac:dyDescent="0.25">
      <c r="A3" s="69" t="s">
        <v>221</v>
      </c>
      <c r="B3" s="73">
        <v>3.0000000000000001E-3</v>
      </c>
      <c r="C3" s="69" t="s">
        <v>21</v>
      </c>
      <c r="D3" s="69" t="s">
        <v>222</v>
      </c>
    </row>
    <row r="4" spans="1:4" x14ac:dyDescent="0.25">
      <c r="A4" s="69" t="s">
        <v>223</v>
      </c>
      <c r="B4" s="73">
        <v>5.0000000000000001E-3</v>
      </c>
      <c r="C4" s="69" t="s">
        <v>22</v>
      </c>
      <c r="D4" s="69" t="s">
        <v>224</v>
      </c>
    </row>
    <row r="5" spans="1:4" x14ac:dyDescent="0.25">
      <c r="A5" s="69" t="s">
        <v>225</v>
      </c>
      <c r="B5" s="73">
        <v>4.0000000000000001E-3</v>
      </c>
      <c r="C5" s="69" t="s">
        <v>23</v>
      </c>
      <c r="D5" s="69" t="s">
        <v>226</v>
      </c>
    </row>
    <row r="6" spans="1:4" x14ac:dyDescent="0.25">
      <c r="A6" s="69" t="s">
        <v>227</v>
      </c>
      <c r="B6" s="73">
        <v>3.1E-2</v>
      </c>
      <c r="C6" s="69" t="s">
        <v>23</v>
      </c>
      <c r="D6" s="69" t="s">
        <v>228</v>
      </c>
    </row>
    <row r="7" spans="1:4" x14ac:dyDescent="0.25">
      <c r="A7" s="69" t="s">
        <v>229</v>
      </c>
      <c r="B7" s="73">
        <v>7.0000000000000001E-3</v>
      </c>
      <c r="C7" s="69" t="s">
        <v>23</v>
      </c>
      <c r="D7" s="69" t="s">
        <v>230</v>
      </c>
    </row>
    <row r="8" spans="1:4" x14ac:dyDescent="0.25">
      <c r="A8" s="69" t="s">
        <v>231</v>
      </c>
      <c r="B8" s="73">
        <v>4.2000000000000003E-2</v>
      </c>
      <c r="C8" s="69" t="s">
        <v>23</v>
      </c>
      <c r="D8" s="69" t="s">
        <v>232</v>
      </c>
    </row>
    <row r="9" spans="1:4" x14ac:dyDescent="0.25">
      <c r="A9" s="70" t="s">
        <v>233</v>
      </c>
      <c r="B9" s="74">
        <v>0.10100000000000001</v>
      </c>
      <c r="C9" s="70" t="s">
        <v>23</v>
      </c>
      <c r="D9" s="70" t="s">
        <v>234</v>
      </c>
    </row>
    <row r="10" spans="1:4" x14ac:dyDescent="0.25">
      <c r="A10" s="70" t="s">
        <v>235</v>
      </c>
      <c r="B10" s="74">
        <v>3.22</v>
      </c>
      <c r="C10" s="70" t="s">
        <v>23</v>
      </c>
      <c r="D10" s="70" t="s">
        <v>236</v>
      </c>
    </row>
    <row r="11" spans="1:4" x14ac:dyDescent="0.25">
      <c r="A11" s="69" t="s">
        <v>237</v>
      </c>
      <c r="B11" s="73">
        <v>5.0000000000000001E-3</v>
      </c>
      <c r="C11" s="69" t="s">
        <v>25</v>
      </c>
      <c r="D11" s="69" t="s">
        <v>238</v>
      </c>
    </row>
    <row r="12" spans="1:4" x14ac:dyDescent="0.25">
      <c r="A12" s="69" t="s">
        <v>239</v>
      </c>
      <c r="B12" s="73">
        <v>5.0000000000000001E-3</v>
      </c>
      <c r="C12" s="69" t="s">
        <v>25</v>
      </c>
      <c r="D12" s="69" t="s">
        <v>240</v>
      </c>
    </row>
    <row r="13" spans="1:4" x14ac:dyDescent="0.25">
      <c r="A13" s="69" t="s">
        <v>241</v>
      </c>
      <c r="B13" s="73">
        <v>5.0000000000000001E-3</v>
      </c>
      <c r="C13" s="69" t="s">
        <v>29</v>
      </c>
      <c r="D13" s="69" t="s">
        <v>242</v>
      </c>
    </row>
    <row r="14" spans="1:4" x14ac:dyDescent="0.25">
      <c r="A14" s="69" t="s">
        <v>243</v>
      </c>
      <c r="B14" s="73">
        <v>5.0000000000000001E-3</v>
      </c>
      <c r="C14" s="69" t="s">
        <v>29</v>
      </c>
      <c r="D14" s="69" t="s">
        <v>244</v>
      </c>
    </row>
    <row r="15" spans="1:4" x14ac:dyDescent="0.25">
      <c r="A15" s="69" t="s">
        <v>245</v>
      </c>
      <c r="B15" s="73">
        <v>5.0000000000000001E-3</v>
      </c>
      <c r="C15" s="69" t="s">
        <v>29</v>
      </c>
      <c r="D15" s="69" t="s">
        <v>246</v>
      </c>
    </row>
    <row r="16" spans="1:4" x14ac:dyDescent="0.25">
      <c r="A16" s="69" t="s">
        <v>247</v>
      </c>
      <c r="B16" s="73">
        <v>1.2999999999999999E-2</v>
      </c>
      <c r="C16" s="69" t="s">
        <v>29</v>
      </c>
      <c r="D16" s="69" t="s">
        <v>248</v>
      </c>
    </row>
    <row r="17" spans="1:4" x14ac:dyDescent="0.25">
      <c r="A17" s="69" t="s">
        <v>249</v>
      </c>
      <c r="B17" s="73">
        <v>6.0000000000000001E-3</v>
      </c>
      <c r="C17" s="69" t="s">
        <v>114</v>
      </c>
      <c r="D17" s="69" t="s">
        <v>250</v>
      </c>
    </row>
    <row r="18" spans="1:4" x14ac:dyDescent="0.25">
      <c r="A18" s="70" t="s">
        <v>251</v>
      </c>
      <c r="B18" s="74">
        <v>1.9</v>
      </c>
      <c r="C18" s="70" t="s">
        <v>30</v>
      </c>
      <c r="D18" s="70" t="s">
        <v>251</v>
      </c>
    </row>
    <row r="19" spans="1:4" x14ac:dyDescent="0.25">
      <c r="A19" s="70" t="s">
        <v>252</v>
      </c>
      <c r="B19" s="74">
        <v>0.999</v>
      </c>
      <c r="C19" s="70" t="s">
        <v>30</v>
      </c>
      <c r="D19" s="70" t="s">
        <v>253</v>
      </c>
    </row>
    <row r="20" spans="1:4" x14ac:dyDescent="0.25">
      <c r="A20" s="69" t="s">
        <v>254</v>
      </c>
      <c r="B20" s="73">
        <v>1.9E-2</v>
      </c>
      <c r="C20" s="69" t="s">
        <v>30</v>
      </c>
      <c r="D20" s="69" t="s">
        <v>254</v>
      </c>
    </row>
    <row r="21" spans="1:4" x14ac:dyDescent="0.25">
      <c r="A21" s="70" t="s">
        <v>255</v>
      </c>
      <c r="B21" s="74">
        <v>0.1</v>
      </c>
      <c r="C21" s="70" t="s">
        <v>30</v>
      </c>
      <c r="D21" s="70" t="s">
        <v>256</v>
      </c>
    </row>
    <row r="22" spans="1:4" x14ac:dyDescent="0.25">
      <c r="A22" s="69" t="s">
        <v>257</v>
      </c>
      <c r="B22" s="73">
        <v>0.02</v>
      </c>
      <c r="C22" s="69" t="s">
        <v>33</v>
      </c>
      <c r="D22" s="69" t="s">
        <v>258</v>
      </c>
    </row>
    <row r="23" spans="1:4" x14ac:dyDescent="0.25">
      <c r="A23" s="69" t="s">
        <v>259</v>
      </c>
      <c r="B23" s="73">
        <v>1.9E-2</v>
      </c>
      <c r="C23" s="69" t="s">
        <v>34</v>
      </c>
      <c r="D23" s="69" t="s">
        <v>260</v>
      </c>
    </row>
    <row r="24" spans="1:4" x14ac:dyDescent="0.25">
      <c r="A24" s="69" t="s">
        <v>261</v>
      </c>
      <c r="B24" s="73">
        <v>1.9E-2</v>
      </c>
      <c r="C24" s="69" t="s">
        <v>34</v>
      </c>
      <c r="D24" s="69" t="s">
        <v>262</v>
      </c>
    </row>
    <row r="25" spans="1:4" x14ac:dyDescent="0.25">
      <c r="A25" s="69" t="s">
        <v>263</v>
      </c>
      <c r="B25" s="73">
        <v>0.03</v>
      </c>
      <c r="C25" s="69" t="s">
        <v>38</v>
      </c>
      <c r="D25" s="69" t="s">
        <v>264</v>
      </c>
    </row>
    <row r="26" spans="1:4" x14ac:dyDescent="0.25">
      <c r="A26" s="69" t="s">
        <v>265</v>
      </c>
      <c r="B26" s="73">
        <v>0.02</v>
      </c>
      <c r="C26" s="69" t="s">
        <v>38</v>
      </c>
      <c r="D26" s="69" t="s">
        <v>266</v>
      </c>
    </row>
    <row r="27" spans="1:4" x14ac:dyDescent="0.25">
      <c r="A27" s="69" t="s">
        <v>267</v>
      </c>
      <c r="B27" s="73">
        <v>2.8000000000000001E-2</v>
      </c>
      <c r="C27" s="69" t="s">
        <v>38</v>
      </c>
      <c r="D27" s="69" t="s">
        <v>268</v>
      </c>
    </row>
    <row r="28" spans="1:4" x14ac:dyDescent="0.25">
      <c r="A28" s="69" t="s">
        <v>269</v>
      </c>
      <c r="B28" s="73">
        <v>5.0000000000000001E-3</v>
      </c>
      <c r="C28" s="69" t="s">
        <v>38</v>
      </c>
      <c r="D28" s="69" t="s">
        <v>270</v>
      </c>
    </row>
    <row r="29" spans="1:4" x14ac:dyDescent="0.25">
      <c r="A29" s="69" t="s">
        <v>271</v>
      </c>
      <c r="B29" s="73">
        <v>5.0000000000000001E-3</v>
      </c>
      <c r="C29" s="69" t="s">
        <v>38</v>
      </c>
      <c r="D29" s="69" t="s">
        <v>272</v>
      </c>
    </row>
    <row r="30" spans="1:4" x14ac:dyDescent="0.25">
      <c r="A30" s="69" t="s">
        <v>273</v>
      </c>
      <c r="B30" s="73">
        <v>5.0000000000000001E-3</v>
      </c>
      <c r="C30" s="69" t="s">
        <v>38</v>
      </c>
      <c r="D30" s="69" t="s">
        <v>274</v>
      </c>
    </row>
    <row r="31" spans="1:4" x14ac:dyDescent="0.25">
      <c r="A31" s="69" t="s">
        <v>275</v>
      </c>
      <c r="B31" s="73">
        <v>4.0000000000000001E-3</v>
      </c>
      <c r="C31" s="69" t="s">
        <v>38</v>
      </c>
      <c r="D31" s="69" t="s">
        <v>276</v>
      </c>
    </row>
    <row r="32" spans="1:4" x14ac:dyDescent="0.25">
      <c r="A32" s="70" t="s">
        <v>277</v>
      </c>
      <c r="B32" s="74">
        <v>1.0269999999999999</v>
      </c>
      <c r="C32" s="70" t="s">
        <v>38</v>
      </c>
      <c r="D32" s="70" t="s">
        <v>278</v>
      </c>
    </row>
    <row r="33" spans="1:4" x14ac:dyDescent="0.25">
      <c r="A33" s="69" t="s">
        <v>279</v>
      </c>
      <c r="B33" s="73">
        <v>6.6000000000000003E-2</v>
      </c>
      <c r="C33" s="69" t="s">
        <v>38</v>
      </c>
      <c r="D33" s="69" t="s">
        <v>280</v>
      </c>
    </row>
    <row r="34" spans="1:4" x14ac:dyDescent="0.25">
      <c r="A34" s="69" t="s">
        <v>281</v>
      </c>
      <c r="B34" s="73">
        <v>2.4E-2</v>
      </c>
      <c r="C34" s="69" t="s">
        <v>38</v>
      </c>
      <c r="D34" s="69" t="s">
        <v>282</v>
      </c>
    </row>
    <row r="35" spans="1:4" x14ac:dyDescent="0.25">
      <c r="A35" s="69" t="s">
        <v>283</v>
      </c>
      <c r="B35" s="73">
        <v>5.0000000000000001E-3</v>
      </c>
      <c r="C35" s="69" t="s">
        <v>38</v>
      </c>
      <c r="D35" s="69" t="s">
        <v>284</v>
      </c>
    </row>
    <row r="36" spans="1:4" x14ac:dyDescent="0.25">
      <c r="A36" s="69" t="s">
        <v>285</v>
      </c>
      <c r="B36" s="73">
        <v>5.0000000000000001E-3</v>
      </c>
      <c r="C36" s="69" t="s">
        <v>42</v>
      </c>
      <c r="D36" s="69" t="s">
        <v>286</v>
      </c>
    </row>
    <row r="37" spans="1:4" x14ac:dyDescent="0.25">
      <c r="A37" s="69" t="s">
        <v>287</v>
      </c>
      <c r="B37" s="73">
        <v>8.0000000000000002E-3</v>
      </c>
      <c r="C37" s="69" t="s">
        <v>49</v>
      </c>
      <c r="D37" s="69" t="s">
        <v>288</v>
      </c>
    </row>
    <row r="38" spans="1:4" x14ac:dyDescent="0.25">
      <c r="A38" s="69" t="s">
        <v>289</v>
      </c>
      <c r="B38" s="73">
        <v>5.0000000000000001E-3</v>
      </c>
      <c r="C38" s="69" t="s">
        <v>49</v>
      </c>
      <c r="D38" s="69" t="s">
        <v>290</v>
      </c>
    </row>
    <row r="39" spans="1:4" x14ac:dyDescent="0.25">
      <c r="A39" s="69" t="s">
        <v>291</v>
      </c>
      <c r="B39" s="73">
        <v>3.0000000000000001E-3</v>
      </c>
      <c r="C39" s="69" t="s">
        <v>51</v>
      </c>
      <c r="D39" s="69" t="s">
        <v>292</v>
      </c>
    </row>
    <row r="40" spans="1:4" x14ac:dyDescent="0.25">
      <c r="A40" s="69" t="s">
        <v>293</v>
      </c>
      <c r="B40" s="73">
        <v>5.0000000000000001E-3</v>
      </c>
      <c r="C40" s="69" t="s">
        <v>51</v>
      </c>
      <c r="D40" s="69" t="s">
        <v>294</v>
      </c>
    </row>
    <row r="41" spans="1:4" x14ac:dyDescent="0.25">
      <c r="A41" s="69" t="s">
        <v>295</v>
      </c>
      <c r="B41" s="73">
        <v>5.0000000000000001E-3</v>
      </c>
      <c r="C41" s="69" t="s">
        <v>51</v>
      </c>
      <c r="D41" s="69" t="s">
        <v>296</v>
      </c>
    </row>
    <row r="42" spans="1:4" x14ac:dyDescent="0.25">
      <c r="A42" s="69" t="s">
        <v>297</v>
      </c>
      <c r="B42" s="73">
        <v>4.0000000000000001E-3</v>
      </c>
      <c r="C42" s="69" t="s">
        <v>51</v>
      </c>
      <c r="D42" s="69" t="s">
        <v>298</v>
      </c>
    </row>
    <row r="43" spans="1:4" x14ac:dyDescent="0.25">
      <c r="A43" s="69" t="s">
        <v>299</v>
      </c>
      <c r="B43" s="73">
        <v>5.0000000000000001E-3</v>
      </c>
      <c r="C43" s="69" t="s">
        <v>51</v>
      </c>
      <c r="D43" s="69" t="s">
        <v>300</v>
      </c>
    </row>
    <row r="44" spans="1:4" x14ac:dyDescent="0.25">
      <c r="A44" s="69" t="s">
        <v>301</v>
      </c>
      <c r="B44" s="73">
        <v>4.0000000000000001E-3</v>
      </c>
      <c r="C44" s="69" t="s">
        <v>51</v>
      </c>
      <c r="D44" s="69" t="s">
        <v>302</v>
      </c>
    </row>
    <row r="45" spans="1:4" x14ac:dyDescent="0.25">
      <c r="A45" s="69" t="s">
        <v>303</v>
      </c>
      <c r="B45" s="73">
        <v>5.0000000000000001E-3</v>
      </c>
      <c r="C45" s="69" t="s">
        <v>51</v>
      </c>
      <c r="D45" s="69" t="s">
        <v>304</v>
      </c>
    </row>
    <row r="46" spans="1:4" x14ac:dyDescent="0.25">
      <c r="A46" s="69" t="s">
        <v>305</v>
      </c>
      <c r="B46" s="73">
        <v>4.0000000000000001E-3</v>
      </c>
      <c r="C46" s="69" t="s">
        <v>51</v>
      </c>
      <c r="D46" s="69" t="s">
        <v>248</v>
      </c>
    </row>
    <row r="47" spans="1:4" x14ac:dyDescent="0.25">
      <c r="A47" s="69" t="s">
        <v>306</v>
      </c>
      <c r="B47" s="73">
        <v>1.4999999999999999E-2</v>
      </c>
      <c r="C47" s="69" t="s">
        <v>160</v>
      </c>
      <c r="D47" s="69" t="s">
        <v>307</v>
      </c>
    </row>
    <row r="48" spans="1:4" x14ac:dyDescent="0.25">
      <c r="A48" s="69" t="s">
        <v>308</v>
      </c>
      <c r="B48" s="73">
        <v>4.0000000000000001E-3</v>
      </c>
      <c r="C48" s="69" t="s">
        <v>160</v>
      </c>
      <c r="D48" s="69" t="s">
        <v>309</v>
      </c>
    </row>
    <row r="49" spans="1:4" x14ac:dyDescent="0.25">
      <c r="A49" s="69" t="s">
        <v>310</v>
      </c>
      <c r="B49" s="73">
        <v>0.09</v>
      </c>
      <c r="C49" s="69" t="s">
        <v>160</v>
      </c>
      <c r="D49" s="69" t="s">
        <v>311</v>
      </c>
    </row>
    <row r="50" spans="1:4" x14ac:dyDescent="0.25">
      <c r="A50" s="69" t="s">
        <v>312</v>
      </c>
      <c r="B50" s="73">
        <v>6.0000000000000001E-3</v>
      </c>
      <c r="C50" s="69" t="s">
        <v>160</v>
      </c>
      <c r="D50" s="69" t="s">
        <v>313</v>
      </c>
    </row>
    <row r="51" spans="1:4" x14ac:dyDescent="0.25">
      <c r="A51" t="s">
        <v>314</v>
      </c>
    </row>
    <row r="52" spans="1:4" x14ac:dyDescent="0.25">
      <c r="A52" s="68" t="s">
        <v>316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/>
  </sheetViews>
  <sheetFormatPr defaultRowHeight="15" x14ac:dyDescent="0.25"/>
  <cols>
    <col min="1" max="1" width="22.85546875" customWidth="1"/>
    <col min="2" max="2" width="10.28515625" customWidth="1"/>
    <col min="4" max="4" width="9.85546875" customWidth="1"/>
    <col min="5" max="5" width="9.7109375" customWidth="1"/>
    <col min="6" max="6" width="10.5703125" customWidth="1"/>
    <col min="7" max="7" width="11" customWidth="1"/>
  </cols>
  <sheetData>
    <row r="1" spans="1:8" x14ac:dyDescent="0.25">
      <c r="A1" s="6" t="s">
        <v>443</v>
      </c>
      <c r="B1" s="7"/>
      <c r="C1" s="7"/>
      <c r="D1" s="7"/>
      <c r="E1" s="7"/>
      <c r="F1" s="7"/>
      <c r="G1" s="7"/>
      <c r="H1" s="7"/>
    </row>
    <row r="2" spans="1:8" ht="90" x14ac:dyDescent="0.25">
      <c r="A2" s="5" t="s">
        <v>70</v>
      </c>
      <c r="B2" s="2" t="s">
        <v>76</v>
      </c>
      <c r="C2" s="2" t="s">
        <v>77</v>
      </c>
      <c r="D2" s="2" t="s">
        <v>78</v>
      </c>
      <c r="E2" s="2" t="s">
        <v>79</v>
      </c>
      <c r="F2" s="2" t="s">
        <v>74</v>
      </c>
      <c r="G2" s="2" t="s">
        <v>80</v>
      </c>
      <c r="H2" s="2" t="s">
        <v>75</v>
      </c>
    </row>
    <row r="3" spans="1:8" x14ac:dyDescent="0.25">
      <c r="A3" s="8" t="s">
        <v>18</v>
      </c>
      <c r="B3" s="8">
        <v>4</v>
      </c>
      <c r="C3" s="8">
        <v>3</v>
      </c>
      <c r="D3" s="8"/>
      <c r="E3" s="8"/>
      <c r="F3" s="8"/>
      <c r="G3" s="8"/>
      <c r="H3" s="8"/>
    </row>
    <row r="4" spans="1:8" x14ac:dyDescent="0.25">
      <c r="A4" s="8" t="s">
        <v>19</v>
      </c>
      <c r="B4" s="8">
        <v>4</v>
      </c>
      <c r="C4" s="8">
        <v>4</v>
      </c>
      <c r="D4" s="8">
        <v>2</v>
      </c>
      <c r="E4" s="8">
        <v>5</v>
      </c>
      <c r="F4" s="8">
        <v>2</v>
      </c>
      <c r="G4" s="8">
        <v>60</v>
      </c>
      <c r="H4" s="8">
        <v>0</v>
      </c>
    </row>
    <row r="5" spans="1:8" x14ac:dyDescent="0.25">
      <c r="A5" s="8" t="s">
        <v>20</v>
      </c>
      <c r="B5" s="8">
        <v>5</v>
      </c>
      <c r="C5" s="8">
        <v>5</v>
      </c>
      <c r="D5" s="8">
        <v>3.5</v>
      </c>
      <c r="E5" s="8">
        <v>2</v>
      </c>
      <c r="F5" s="8">
        <v>1</v>
      </c>
      <c r="G5" s="8">
        <v>25</v>
      </c>
      <c r="H5" s="8">
        <v>0</v>
      </c>
    </row>
    <row r="6" spans="1:8" x14ac:dyDescent="0.25">
      <c r="A6" s="8" t="s">
        <v>21</v>
      </c>
      <c r="B6" s="8"/>
      <c r="C6" s="8">
        <v>5</v>
      </c>
      <c r="D6" s="8">
        <v>2.7</v>
      </c>
      <c r="E6" s="8"/>
      <c r="F6" s="8"/>
      <c r="G6" s="8"/>
      <c r="H6" s="8">
        <v>1</v>
      </c>
    </row>
    <row r="7" spans="1:8" x14ac:dyDescent="0.25">
      <c r="A7" s="8" t="s">
        <v>22</v>
      </c>
      <c r="B7" s="8">
        <v>10</v>
      </c>
      <c r="C7" s="8">
        <v>5</v>
      </c>
      <c r="D7" s="8"/>
      <c r="E7" s="8"/>
      <c r="F7" s="8"/>
      <c r="G7" s="8"/>
      <c r="H7" s="8"/>
    </row>
    <row r="8" spans="1:8" x14ac:dyDescent="0.25">
      <c r="A8" s="8" t="s">
        <v>23</v>
      </c>
      <c r="B8" s="8">
        <v>20</v>
      </c>
      <c r="C8" s="8">
        <v>12</v>
      </c>
      <c r="D8" s="8">
        <v>2</v>
      </c>
      <c r="E8" s="8">
        <v>10</v>
      </c>
      <c r="F8" s="8">
        <v>2</v>
      </c>
      <c r="G8" s="8">
        <v>60</v>
      </c>
      <c r="H8" s="8">
        <v>0</v>
      </c>
    </row>
    <row r="9" spans="1:8" x14ac:dyDescent="0.25">
      <c r="A9" s="8" t="s">
        <v>24</v>
      </c>
      <c r="B9" s="8">
        <v>7</v>
      </c>
      <c r="C9" s="8">
        <v>3</v>
      </c>
      <c r="D9" s="8">
        <v>0</v>
      </c>
      <c r="E9" s="8">
        <v>2.5</v>
      </c>
      <c r="F9" s="8">
        <v>0</v>
      </c>
      <c r="G9" s="8">
        <v>0</v>
      </c>
      <c r="H9" s="8">
        <v>0</v>
      </c>
    </row>
    <row r="10" spans="1:8" x14ac:dyDescent="0.25">
      <c r="A10" s="8" t="s">
        <v>25</v>
      </c>
      <c r="B10" s="8">
        <v>18</v>
      </c>
      <c r="C10" s="8">
        <v>9</v>
      </c>
      <c r="D10" s="8">
        <v>1.5</v>
      </c>
      <c r="E10" s="8">
        <v>8</v>
      </c>
      <c r="F10" s="8">
        <v>1</v>
      </c>
      <c r="G10" s="8">
        <v>50</v>
      </c>
      <c r="H10" s="8">
        <v>0</v>
      </c>
    </row>
    <row r="11" spans="1:8" x14ac:dyDescent="0.25">
      <c r="A11" s="8" t="s">
        <v>26</v>
      </c>
      <c r="B11" s="8">
        <v>6</v>
      </c>
      <c r="C11" s="8">
        <v>1</v>
      </c>
      <c r="D11" s="8">
        <v>2</v>
      </c>
      <c r="E11" s="8"/>
      <c r="F11" s="8"/>
      <c r="G11" s="8"/>
      <c r="H11" s="8"/>
    </row>
    <row r="12" spans="1:8" x14ac:dyDescent="0.25">
      <c r="A12" s="8" t="s">
        <v>27</v>
      </c>
      <c r="B12" s="8">
        <v>5.5</v>
      </c>
      <c r="C12" s="8">
        <v>3</v>
      </c>
      <c r="D12" s="8">
        <v>1.5</v>
      </c>
      <c r="E12" s="8">
        <v>0</v>
      </c>
      <c r="F12" s="8">
        <v>0</v>
      </c>
      <c r="G12" s="8">
        <v>0</v>
      </c>
      <c r="H12" s="8">
        <v>0</v>
      </c>
    </row>
    <row r="13" spans="1:8" x14ac:dyDescent="0.25">
      <c r="A13" s="8" t="s">
        <v>28</v>
      </c>
      <c r="B13" s="8">
        <v>11</v>
      </c>
      <c r="C13" s="8">
        <v>9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</row>
    <row r="14" spans="1:8" x14ac:dyDescent="0.25">
      <c r="A14" s="8" t="s">
        <v>29</v>
      </c>
      <c r="B14" s="8">
        <v>55</v>
      </c>
      <c r="C14" s="8">
        <v>19</v>
      </c>
      <c r="D14" s="8">
        <v>4</v>
      </c>
      <c r="E14" s="8"/>
      <c r="F14" s="8">
        <v>1</v>
      </c>
      <c r="G14" s="8">
        <v>50</v>
      </c>
      <c r="H14" s="8"/>
    </row>
    <row r="15" spans="1:8" x14ac:dyDescent="0.25">
      <c r="A15" s="8" t="s">
        <v>114</v>
      </c>
      <c r="B15" s="8">
        <v>13</v>
      </c>
      <c r="C15" s="8">
        <v>9.5</v>
      </c>
      <c r="D15" s="8">
        <v>2</v>
      </c>
      <c r="E15" s="8">
        <v>3.5</v>
      </c>
      <c r="F15" s="8">
        <v>3</v>
      </c>
      <c r="G15" s="8">
        <v>70</v>
      </c>
      <c r="H15" s="8">
        <v>0</v>
      </c>
    </row>
    <row r="16" spans="1:8" x14ac:dyDescent="0.25">
      <c r="A16" s="8" t="s">
        <v>30</v>
      </c>
      <c r="B16" s="8"/>
      <c r="C16" s="8"/>
      <c r="D16" s="8"/>
      <c r="E16" s="8"/>
      <c r="F16" s="8">
        <v>3</v>
      </c>
      <c r="G16" s="8">
        <v>60</v>
      </c>
      <c r="H16" s="8"/>
    </row>
    <row r="17" spans="1:8" x14ac:dyDescent="0.25">
      <c r="A17" s="8" t="s">
        <v>31</v>
      </c>
      <c r="B17" s="8">
        <v>1.5</v>
      </c>
      <c r="C17" s="8">
        <v>1.5</v>
      </c>
      <c r="D17" s="8">
        <v>0.8</v>
      </c>
      <c r="E17" s="8">
        <v>0.2</v>
      </c>
      <c r="F17" s="8"/>
      <c r="G17" s="8"/>
      <c r="H17" s="8"/>
    </row>
    <row r="18" spans="1:8" x14ac:dyDescent="0.25">
      <c r="A18" s="8" t="s">
        <v>32</v>
      </c>
      <c r="B18" s="8">
        <v>6</v>
      </c>
      <c r="C18" s="8">
        <v>6</v>
      </c>
      <c r="D18" s="8">
        <v>1.5</v>
      </c>
      <c r="E18" s="8">
        <v>8</v>
      </c>
      <c r="F18" s="8">
        <v>0</v>
      </c>
      <c r="G18" s="8">
        <v>0</v>
      </c>
      <c r="H18" s="8">
        <v>0</v>
      </c>
    </row>
    <row r="19" spans="1:8" x14ac:dyDescent="0.25">
      <c r="A19" s="8" t="s">
        <v>33</v>
      </c>
      <c r="B19" s="8"/>
      <c r="C19" s="8">
        <v>70</v>
      </c>
      <c r="D19" s="8">
        <v>0</v>
      </c>
      <c r="E19" s="8">
        <v>10</v>
      </c>
      <c r="F19" s="8">
        <v>2</v>
      </c>
      <c r="G19" s="8">
        <v>60</v>
      </c>
      <c r="H19" s="8">
        <v>0</v>
      </c>
    </row>
    <row r="20" spans="1:8" x14ac:dyDescent="0.25">
      <c r="A20" s="8" t="s">
        <v>34</v>
      </c>
      <c r="B20" s="8"/>
      <c r="C20" s="8">
        <v>5</v>
      </c>
      <c r="D20" s="8">
        <v>1</v>
      </c>
      <c r="E20" s="8"/>
      <c r="F20" s="8"/>
      <c r="G20" s="8"/>
      <c r="H20" s="8"/>
    </row>
    <row r="21" spans="1:8" x14ac:dyDescent="0.25">
      <c r="A21" s="8" t="s">
        <v>35</v>
      </c>
      <c r="B21" s="8">
        <v>3.5</v>
      </c>
      <c r="C21" s="8">
        <v>2</v>
      </c>
      <c r="D21" s="8"/>
      <c r="E21" s="8"/>
      <c r="F21" s="8"/>
      <c r="G21" s="8"/>
      <c r="H21" s="8"/>
    </row>
    <row r="22" spans="1:8" x14ac:dyDescent="0.25">
      <c r="A22" s="8" t="s">
        <v>36</v>
      </c>
      <c r="B22" s="8">
        <v>12</v>
      </c>
      <c r="C22" s="8">
        <v>10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</row>
    <row r="23" spans="1:8" x14ac:dyDescent="0.25">
      <c r="A23" s="8" t="s">
        <v>37</v>
      </c>
      <c r="B23" s="8">
        <v>21</v>
      </c>
      <c r="C23" s="8">
        <v>16</v>
      </c>
      <c r="D23" s="8">
        <v>5</v>
      </c>
      <c r="E23" s="8">
        <v>6</v>
      </c>
      <c r="F23" s="8">
        <v>0</v>
      </c>
      <c r="G23" s="8">
        <v>0</v>
      </c>
      <c r="H23" s="8">
        <v>0</v>
      </c>
    </row>
    <row r="24" spans="1:8" x14ac:dyDescent="0.25">
      <c r="A24" s="8" t="s">
        <v>38</v>
      </c>
      <c r="B24" s="8">
        <v>29.6</v>
      </c>
      <c r="C24" s="8">
        <v>29.6</v>
      </c>
      <c r="D24" s="8">
        <v>4</v>
      </c>
      <c r="E24" s="8">
        <v>18.5</v>
      </c>
      <c r="F24" s="8">
        <v>4</v>
      </c>
      <c r="G24" s="8">
        <v>240</v>
      </c>
      <c r="H24" s="8">
        <v>1</v>
      </c>
    </row>
    <row r="25" spans="1:8" x14ac:dyDescent="0.25">
      <c r="A25" s="8" t="s">
        <v>39</v>
      </c>
      <c r="B25" s="8">
        <v>4.5</v>
      </c>
      <c r="C25" s="8">
        <v>4.5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</row>
    <row r="26" spans="1:8" x14ac:dyDescent="0.25">
      <c r="A26" s="8" t="s">
        <v>40</v>
      </c>
      <c r="B26" s="8"/>
      <c r="C26" s="8"/>
      <c r="D26" s="8"/>
      <c r="E26" s="8"/>
      <c r="F26" s="8"/>
      <c r="G26" s="8"/>
      <c r="H26" s="8"/>
    </row>
    <row r="27" spans="1:8" x14ac:dyDescent="0.25">
      <c r="A27" s="8" t="s">
        <v>41</v>
      </c>
      <c r="B27" s="8">
        <v>2</v>
      </c>
      <c r="C27" s="8">
        <v>2</v>
      </c>
      <c r="D27" s="8"/>
      <c r="E27" s="8"/>
      <c r="F27" s="8"/>
      <c r="G27" s="8"/>
      <c r="H27" s="8"/>
    </row>
    <row r="28" spans="1:8" x14ac:dyDescent="0.25">
      <c r="A28" s="8" t="s">
        <v>42</v>
      </c>
      <c r="B28" s="8">
        <v>12</v>
      </c>
      <c r="C28" s="8">
        <v>12</v>
      </c>
      <c r="D28" s="8">
        <v>2</v>
      </c>
      <c r="E28" s="8">
        <v>6</v>
      </c>
      <c r="F28" s="8"/>
      <c r="G28" s="8"/>
      <c r="H28" s="8"/>
    </row>
    <row r="29" spans="1:8" x14ac:dyDescent="0.25">
      <c r="A29" s="8" t="s">
        <v>43</v>
      </c>
      <c r="B29" s="8">
        <v>2</v>
      </c>
      <c r="C29" s="8">
        <v>2</v>
      </c>
      <c r="D29" s="8"/>
      <c r="E29" s="8"/>
      <c r="F29" s="8"/>
      <c r="G29" s="8"/>
      <c r="H29" s="8"/>
    </row>
    <row r="30" spans="1:8" x14ac:dyDescent="0.25">
      <c r="A30" s="8" t="s">
        <v>44</v>
      </c>
      <c r="B30" s="8">
        <v>0.5</v>
      </c>
      <c r="C30" s="8">
        <v>5</v>
      </c>
      <c r="D30" s="8">
        <v>1</v>
      </c>
      <c r="E30" s="8">
        <v>1.5</v>
      </c>
      <c r="F30" s="8"/>
      <c r="G30" s="8"/>
      <c r="H30" s="8"/>
    </row>
    <row r="31" spans="1:8" x14ac:dyDescent="0.25">
      <c r="A31" s="8" t="s">
        <v>45</v>
      </c>
      <c r="B31" s="8">
        <v>10</v>
      </c>
      <c r="C31" s="8">
        <v>3</v>
      </c>
      <c r="D31" s="8">
        <v>1</v>
      </c>
      <c r="E31" s="8">
        <v>5</v>
      </c>
      <c r="F31" s="8"/>
      <c r="G31" s="8"/>
      <c r="H31" s="8"/>
    </row>
    <row r="32" spans="1:8" x14ac:dyDescent="0.25">
      <c r="A32" s="8" t="s">
        <v>46</v>
      </c>
      <c r="B32" s="8"/>
      <c r="C32" s="8">
        <v>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</row>
    <row r="33" spans="1:8" x14ac:dyDescent="0.25">
      <c r="A33" s="8" t="s">
        <v>47</v>
      </c>
      <c r="B33" s="8">
        <v>6</v>
      </c>
      <c r="C33" s="8">
        <v>5</v>
      </c>
      <c r="D33" s="8">
        <v>2</v>
      </c>
      <c r="E33" s="8">
        <v>2</v>
      </c>
      <c r="F33" s="8"/>
      <c r="G33" s="8"/>
      <c r="H33" s="8"/>
    </row>
    <row r="34" spans="1:8" x14ac:dyDescent="0.25">
      <c r="A34" s="8" t="s">
        <v>48</v>
      </c>
      <c r="B34" s="8">
        <v>2.5</v>
      </c>
      <c r="C34" s="8">
        <v>2.5</v>
      </c>
      <c r="D34" s="8">
        <v>2.5</v>
      </c>
      <c r="E34" s="8"/>
      <c r="F34" s="8"/>
      <c r="G34" s="8"/>
      <c r="H34" s="8"/>
    </row>
    <row r="35" spans="1:8" x14ac:dyDescent="0.25">
      <c r="A35" s="8" t="s">
        <v>49</v>
      </c>
      <c r="B35" s="8">
        <v>17</v>
      </c>
      <c r="C35" s="8">
        <v>14</v>
      </c>
      <c r="D35" s="8">
        <v>5</v>
      </c>
      <c r="E35" s="8">
        <v>0</v>
      </c>
      <c r="F35" s="8">
        <v>2</v>
      </c>
      <c r="G35" s="8">
        <v>46</v>
      </c>
      <c r="H35" s="8">
        <v>0</v>
      </c>
    </row>
    <row r="36" spans="1:8" x14ac:dyDescent="0.25">
      <c r="A36" s="8" t="s">
        <v>50</v>
      </c>
      <c r="B36" s="8">
        <v>19</v>
      </c>
      <c r="C36" s="8">
        <v>15</v>
      </c>
      <c r="D36" s="8">
        <v>0.5</v>
      </c>
      <c r="E36" s="8">
        <v>14</v>
      </c>
      <c r="F36" s="8">
        <v>1</v>
      </c>
      <c r="G36" s="8">
        <v>93</v>
      </c>
      <c r="H36" s="8">
        <v>0</v>
      </c>
    </row>
    <row r="37" spans="1:8" x14ac:dyDescent="0.25">
      <c r="A37" s="8" t="s">
        <v>51</v>
      </c>
      <c r="B37" s="8">
        <v>39.912999999999997</v>
      </c>
      <c r="C37" s="8">
        <v>39.912999999999997</v>
      </c>
      <c r="D37" s="8">
        <v>5</v>
      </c>
      <c r="E37" s="8">
        <v>2</v>
      </c>
      <c r="F37" s="8">
        <v>19</v>
      </c>
      <c r="G37" s="8">
        <v>769</v>
      </c>
      <c r="H37" s="8">
        <v>0</v>
      </c>
    </row>
    <row r="38" spans="1:8" x14ac:dyDescent="0.25">
      <c r="A38" s="8" t="s">
        <v>52</v>
      </c>
      <c r="B38" s="8">
        <v>16.7</v>
      </c>
      <c r="C38" s="8">
        <v>12.1</v>
      </c>
      <c r="D38" s="8">
        <v>0</v>
      </c>
      <c r="E38" s="8">
        <v>0</v>
      </c>
      <c r="F38" s="8">
        <v>1</v>
      </c>
      <c r="G38" s="8">
        <v>8</v>
      </c>
      <c r="H38" s="8">
        <v>0</v>
      </c>
    </row>
    <row r="39" spans="1:8" x14ac:dyDescent="0.25">
      <c r="A39" s="8" t="s">
        <v>53</v>
      </c>
      <c r="B39" s="8"/>
      <c r="C39" s="8"/>
      <c r="D39" s="8"/>
      <c r="E39" s="8">
        <v>17</v>
      </c>
      <c r="F39" s="8">
        <v>13</v>
      </c>
      <c r="G39" s="8"/>
      <c r="H39" s="8">
        <v>2</v>
      </c>
    </row>
    <row r="40" spans="1:8" x14ac:dyDescent="0.25">
      <c r="A40" s="14" t="s">
        <v>118</v>
      </c>
      <c r="B40" s="14"/>
      <c r="C40" s="14"/>
      <c r="D40" s="14"/>
      <c r="E40" s="14"/>
      <c r="F40" s="14"/>
      <c r="G40" s="14"/>
      <c r="H40" s="14"/>
    </row>
    <row r="41" spans="1:8" x14ac:dyDescent="0.25">
      <c r="A41" s="9" t="s">
        <v>119</v>
      </c>
    </row>
    <row r="42" spans="1:8" x14ac:dyDescent="0.25">
      <c r="A42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/>
  </sheetViews>
  <sheetFormatPr defaultRowHeight="15" x14ac:dyDescent="0.25"/>
  <cols>
    <col min="1" max="1" width="21.140625" bestFit="1" customWidth="1"/>
    <col min="7" max="7" width="37.140625" customWidth="1"/>
  </cols>
  <sheetData>
    <row r="1" spans="1:7" x14ac:dyDescent="0.25">
      <c r="A1" s="6" t="s">
        <v>444</v>
      </c>
    </row>
    <row r="2" spans="1:7" x14ac:dyDescent="0.25">
      <c r="A2" s="115" t="s">
        <v>317</v>
      </c>
      <c r="B2" s="114" t="s">
        <v>318</v>
      </c>
      <c r="C2" s="114"/>
      <c r="D2" s="114"/>
      <c r="E2" s="114"/>
      <c r="F2" s="114"/>
      <c r="G2" s="115" t="s">
        <v>319</v>
      </c>
    </row>
    <row r="3" spans="1:7" x14ac:dyDescent="0.25">
      <c r="A3" s="115"/>
      <c r="B3" s="71" t="s">
        <v>320</v>
      </c>
      <c r="C3" s="71" t="s">
        <v>321</v>
      </c>
      <c r="D3" s="71" t="s">
        <v>322</v>
      </c>
      <c r="E3" s="71" t="s">
        <v>323</v>
      </c>
      <c r="F3" s="71" t="s">
        <v>324</v>
      </c>
      <c r="G3" s="115"/>
    </row>
    <row r="4" spans="1:7" x14ac:dyDescent="0.25">
      <c r="A4" s="75" t="s">
        <v>18</v>
      </c>
      <c r="B4" s="75">
        <v>15</v>
      </c>
      <c r="C4" s="75">
        <v>13</v>
      </c>
      <c r="D4" s="75">
        <v>15</v>
      </c>
      <c r="E4" s="75">
        <v>0</v>
      </c>
      <c r="F4" s="75">
        <v>2</v>
      </c>
      <c r="G4" s="76" t="s">
        <v>325</v>
      </c>
    </row>
    <row r="5" spans="1:7" x14ac:dyDescent="0.25">
      <c r="A5" s="75" t="s">
        <v>19</v>
      </c>
      <c r="B5" s="75">
        <v>28</v>
      </c>
      <c r="C5" s="75">
        <v>28</v>
      </c>
      <c r="D5" s="75">
        <v>28</v>
      </c>
      <c r="E5" s="75">
        <v>0</v>
      </c>
      <c r="F5" s="75">
        <v>0</v>
      </c>
      <c r="G5" s="76" t="s">
        <v>326</v>
      </c>
    </row>
    <row r="6" spans="1:7" x14ac:dyDescent="0.25">
      <c r="A6" s="75" t="s">
        <v>20</v>
      </c>
      <c r="B6" s="75">
        <v>10</v>
      </c>
      <c r="C6" s="75">
        <v>10</v>
      </c>
      <c r="D6" s="75">
        <v>10</v>
      </c>
      <c r="E6" s="75">
        <v>0</v>
      </c>
      <c r="F6" s="75">
        <v>0</v>
      </c>
      <c r="G6" s="76" t="s">
        <v>327</v>
      </c>
    </row>
    <row r="7" spans="1:7" x14ac:dyDescent="0.25">
      <c r="A7" s="75" t="s">
        <v>21</v>
      </c>
      <c r="B7" s="75">
        <v>31</v>
      </c>
      <c r="C7" s="75">
        <v>31</v>
      </c>
      <c r="D7" s="75">
        <v>30</v>
      </c>
      <c r="E7" s="75">
        <v>4</v>
      </c>
      <c r="F7" s="75">
        <v>7</v>
      </c>
      <c r="G7" s="76" t="s">
        <v>328</v>
      </c>
    </row>
    <row r="8" spans="1:7" x14ac:dyDescent="0.25">
      <c r="A8" s="75" t="s">
        <v>22</v>
      </c>
      <c r="B8" s="75">
        <v>8</v>
      </c>
      <c r="C8" s="75">
        <v>8</v>
      </c>
      <c r="D8" s="75">
        <v>8</v>
      </c>
      <c r="E8" s="75">
        <v>0</v>
      </c>
      <c r="F8" s="75">
        <v>0</v>
      </c>
      <c r="G8" s="76" t="s">
        <v>329</v>
      </c>
    </row>
    <row r="9" spans="1:7" x14ac:dyDescent="0.25">
      <c r="A9" s="75" t="s">
        <v>23</v>
      </c>
      <c r="B9" s="75">
        <v>51</v>
      </c>
      <c r="C9" s="75">
        <v>51</v>
      </c>
      <c r="D9" s="75">
        <v>51</v>
      </c>
      <c r="E9" s="75">
        <v>3</v>
      </c>
      <c r="F9" s="75">
        <v>5</v>
      </c>
      <c r="G9" s="76" t="s">
        <v>330</v>
      </c>
    </row>
    <row r="10" spans="1:7" x14ac:dyDescent="0.25">
      <c r="A10" s="75" t="s">
        <v>24</v>
      </c>
      <c r="B10" s="75">
        <v>12</v>
      </c>
      <c r="C10" s="75">
        <v>12</v>
      </c>
      <c r="D10" s="75">
        <v>10</v>
      </c>
      <c r="E10" s="75">
        <v>0</v>
      </c>
      <c r="F10" s="75">
        <v>2</v>
      </c>
      <c r="G10" s="76" t="s">
        <v>331</v>
      </c>
    </row>
    <row r="11" spans="1:7" x14ac:dyDescent="0.25">
      <c r="A11" s="75" t="s">
        <v>25</v>
      </c>
      <c r="B11" s="75">
        <v>27</v>
      </c>
      <c r="C11" s="75">
        <v>27</v>
      </c>
      <c r="D11" s="75">
        <v>27</v>
      </c>
      <c r="E11" s="75">
        <v>0</v>
      </c>
      <c r="F11" s="75">
        <v>0</v>
      </c>
      <c r="G11" s="76" t="s">
        <v>332</v>
      </c>
    </row>
    <row r="12" spans="1:7" ht="30" x14ac:dyDescent="0.25">
      <c r="A12" s="75" t="s">
        <v>26</v>
      </c>
      <c r="B12" s="75">
        <v>26</v>
      </c>
      <c r="C12" s="75">
        <v>26</v>
      </c>
      <c r="D12" s="75">
        <v>28</v>
      </c>
      <c r="E12" s="75">
        <v>0</v>
      </c>
      <c r="F12" s="75">
        <v>2</v>
      </c>
      <c r="G12" s="76" t="s">
        <v>333</v>
      </c>
    </row>
    <row r="13" spans="1:7" ht="30" x14ac:dyDescent="0.25">
      <c r="A13" s="75" t="s">
        <v>27</v>
      </c>
      <c r="B13" s="75">
        <v>14</v>
      </c>
      <c r="C13" s="75">
        <v>14</v>
      </c>
      <c r="D13" s="75">
        <v>13</v>
      </c>
      <c r="E13" s="75">
        <v>0</v>
      </c>
      <c r="F13" s="75">
        <v>2</v>
      </c>
      <c r="G13" s="76" t="s">
        <v>334</v>
      </c>
    </row>
    <row r="14" spans="1:7" x14ac:dyDescent="0.25">
      <c r="A14" s="75" t="s">
        <v>28</v>
      </c>
      <c r="B14" s="75">
        <v>4</v>
      </c>
      <c r="C14" s="75">
        <v>4</v>
      </c>
      <c r="D14" s="75">
        <v>3</v>
      </c>
      <c r="E14" s="75">
        <v>0</v>
      </c>
      <c r="F14" s="75">
        <v>0</v>
      </c>
      <c r="G14" s="76" t="s">
        <v>335</v>
      </c>
    </row>
    <row r="15" spans="1:7" x14ac:dyDescent="0.25">
      <c r="A15" s="75" t="s">
        <v>29</v>
      </c>
      <c r="B15" s="75">
        <v>30</v>
      </c>
      <c r="C15" s="75">
        <v>30</v>
      </c>
      <c r="D15" s="75">
        <v>30</v>
      </c>
      <c r="E15" s="75">
        <v>0</v>
      </c>
      <c r="F15" s="75">
        <v>0</v>
      </c>
      <c r="G15" s="76" t="s">
        <v>336</v>
      </c>
    </row>
    <row r="16" spans="1:7" ht="30" x14ac:dyDescent="0.25">
      <c r="A16" s="75" t="s">
        <v>337</v>
      </c>
      <c r="B16" s="75">
        <v>46</v>
      </c>
      <c r="C16" s="75">
        <v>44</v>
      </c>
      <c r="D16" s="75">
        <v>44</v>
      </c>
      <c r="E16" s="75">
        <v>0</v>
      </c>
      <c r="F16" s="75">
        <v>4</v>
      </c>
      <c r="G16" s="76" t="s">
        <v>338</v>
      </c>
    </row>
    <row r="17" spans="1:7" x14ac:dyDescent="0.25">
      <c r="A17" s="75" t="s">
        <v>30</v>
      </c>
      <c r="B17" s="75">
        <v>55</v>
      </c>
      <c r="C17" s="75">
        <v>55</v>
      </c>
      <c r="D17" s="75">
        <v>55</v>
      </c>
      <c r="E17" s="75">
        <v>0</v>
      </c>
      <c r="F17" s="75">
        <v>0</v>
      </c>
      <c r="G17" s="76" t="s">
        <v>339</v>
      </c>
    </row>
    <row r="18" spans="1:7" x14ac:dyDescent="0.25">
      <c r="A18" s="75" t="s">
        <v>31</v>
      </c>
      <c r="B18" s="75">
        <v>21</v>
      </c>
      <c r="C18" s="75">
        <v>21</v>
      </c>
      <c r="D18" s="75">
        <v>21</v>
      </c>
      <c r="E18" s="75">
        <v>0</v>
      </c>
      <c r="F18" s="75">
        <v>0</v>
      </c>
      <c r="G18" s="76" t="s">
        <v>340</v>
      </c>
    </row>
    <row r="19" spans="1:7" ht="30" x14ac:dyDescent="0.25">
      <c r="A19" s="75" t="s">
        <v>32</v>
      </c>
      <c r="B19" s="75">
        <v>39</v>
      </c>
      <c r="C19" s="75">
        <v>38</v>
      </c>
      <c r="D19" s="75">
        <v>40</v>
      </c>
      <c r="E19" s="75">
        <v>7</v>
      </c>
      <c r="F19" s="75">
        <v>10</v>
      </c>
      <c r="G19" s="76" t="s">
        <v>341</v>
      </c>
    </row>
    <row r="20" spans="1:7" x14ac:dyDescent="0.25">
      <c r="A20" s="75" t="s">
        <v>33</v>
      </c>
      <c r="B20" s="75">
        <v>18</v>
      </c>
      <c r="C20" s="75">
        <v>18</v>
      </c>
      <c r="D20" s="75">
        <v>18</v>
      </c>
      <c r="E20" s="75">
        <v>0</v>
      </c>
      <c r="F20" s="75">
        <v>0</v>
      </c>
      <c r="G20" s="76" t="s">
        <v>342</v>
      </c>
    </row>
    <row r="21" spans="1:7" ht="30" x14ac:dyDescent="0.25">
      <c r="A21" s="75" t="s">
        <v>34</v>
      </c>
      <c r="B21" s="75">
        <v>37</v>
      </c>
      <c r="C21" s="75">
        <v>37</v>
      </c>
      <c r="D21" s="75">
        <v>36</v>
      </c>
      <c r="E21" s="75">
        <v>6</v>
      </c>
      <c r="F21" s="75">
        <v>10</v>
      </c>
      <c r="G21" s="76" t="s">
        <v>343</v>
      </c>
    </row>
    <row r="22" spans="1:7" x14ac:dyDescent="0.25">
      <c r="A22" s="75" t="s">
        <v>35</v>
      </c>
      <c r="B22" s="75">
        <v>15</v>
      </c>
      <c r="C22" s="75">
        <v>15</v>
      </c>
      <c r="D22" s="75">
        <v>15</v>
      </c>
      <c r="E22" s="75">
        <v>0</v>
      </c>
      <c r="F22" s="75">
        <v>0</v>
      </c>
      <c r="G22" s="76" t="s">
        <v>344</v>
      </c>
    </row>
    <row r="23" spans="1:7" x14ac:dyDescent="0.25">
      <c r="A23" s="75" t="s">
        <v>36</v>
      </c>
      <c r="B23" s="75">
        <v>25</v>
      </c>
      <c r="C23" s="75">
        <v>23</v>
      </c>
      <c r="D23" s="75">
        <v>24</v>
      </c>
      <c r="E23" s="75">
        <v>0</v>
      </c>
      <c r="F23" s="75">
        <v>0</v>
      </c>
      <c r="G23" s="76" t="s">
        <v>345</v>
      </c>
    </row>
    <row r="24" spans="1:7" ht="30" x14ac:dyDescent="0.25">
      <c r="A24" s="75" t="s">
        <v>37</v>
      </c>
      <c r="B24" s="75">
        <v>12</v>
      </c>
      <c r="C24" s="75">
        <v>12</v>
      </c>
      <c r="D24" s="75">
        <v>12</v>
      </c>
      <c r="E24" s="75">
        <v>0</v>
      </c>
      <c r="F24" s="75">
        <v>0</v>
      </c>
      <c r="G24" s="76" t="s">
        <v>346</v>
      </c>
    </row>
    <row r="25" spans="1:7" ht="60" x14ac:dyDescent="0.25">
      <c r="A25" s="75" t="s">
        <v>38</v>
      </c>
      <c r="B25" s="75">
        <v>144</v>
      </c>
      <c r="C25" s="75">
        <v>141</v>
      </c>
      <c r="D25" s="75">
        <v>148</v>
      </c>
      <c r="E25" s="75">
        <v>33</v>
      </c>
      <c r="F25" s="75">
        <v>45</v>
      </c>
      <c r="G25" s="76" t="s">
        <v>347</v>
      </c>
    </row>
    <row r="26" spans="1:7" x14ac:dyDescent="0.25">
      <c r="A26" s="75" t="s">
        <v>39</v>
      </c>
      <c r="B26" s="75">
        <v>25</v>
      </c>
      <c r="C26" s="75">
        <v>23</v>
      </c>
      <c r="D26" s="75">
        <v>25</v>
      </c>
      <c r="E26" s="75">
        <v>0</v>
      </c>
      <c r="F26" s="75">
        <v>4</v>
      </c>
      <c r="G26" s="76" t="s">
        <v>348</v>
      </c>
    </row>
    <row r="27" spans="1:7" ht="30" x14ac:dyDescent="0.25">
      <c r="A27" s="75" t="s">
        <v>157</v>
      </c>
      <c r="B27" s="75">
        <v>25</v>
      </c>
      <c r="C27" s="75">
        <v>25</v>
      </c>
      <c r="D27" s="75">
        <v>27</v>
      </c>
      <c r="E27" s="75">
        <v>0</v>
      </c>
      <c r="F27" s="75">
        <v>2</v>
      </c>
      <c r="G27" s="76" t="s">
        <v>349</v>
      </c>
    </row>
    <row r="28" spans="1:7" x14ac:dyDescent="0.25">
      <c r="A28" s="75" t="s">
        <v>40</v>
      </c>
      <c r="B28" s="75">
        <v>8</v>
      </c>
      <c r="C28" s="75">
        <v>8</v>
      </c>
      <c r="D28" s="75">
        <v>7</v>
      </c>
      <c r="E28" s="75">
        <v>0</v>
      </c>
      <c r="F28" s="75">
        <v>2</v>
      </c>
      <c r="G28" s="76" t="s">
        <v>350</v>
      </c>
    </row>
    <row r="29" spans="1:7" x14ac:dyDescent="0.25">
      <c r="A29" s="75" t="s">
        <v>41</v>
      </c>
      <c r="B29" s="75">
        <v>8</v>
      </c>
      <c r="C29" s="75">
        <v>8</v>
      </c>
      <c r="D29" s="75">
        <v>8</v>
      </c>
      <c r="E29" s="75">
        <v>0</v>
      </c>
      <c r="F29" s="75">
        <v>2</v>
      </c>
      <c r="G29" s="76" t="s">
        <v>350</v>
      </c>
    </row>
    <row r="30" spans="1:7" x14ac:dyDescent="0.25">
      <c r="A30" s="75" t="s">
        <v>42</v>
      </c>
      <c r="B30" s="75">
        <v>16</v>
      </c>
      <c r="C30" s="75">
        <v>14</v>
      </c>
      <c r="D30" s="75">
        <v>16</v>
      </c>
      <c r="E30" s="75">
        <v>0</v>
      </c>
      <c r="F30" s="75">
        <v>4</v>
      </c>
      <c r="G30" s="76" t="s">
        <v>348</v>
      </c>
    </row>
    <row r="31" spans="1:7" x14ac:dyDescent="0.25">
      <c r="A31" s="75" t="s">
        <v>43</v>
      </c>
      <c r="B31" s="75">
        <v>13</v>
      </c>
      <c r="C31" s="75">
        <v>13</v>
      </c>
      <c r="D31" s="75">
        <v>13</v>
      </c>
      <c r="E31" s="75">
        <v>0</v>
      </c>
      <c r="F31" s="75">
        <v>0</v>
      </c>
      <c r="G31" s="76" t="s">
        <v>351</v>
      </c>
    </row>
    <row r="32" spans="1:7" x14ac:dyDescent="0.25">
      <c r="A32" s="75" t="s">
        <v>44</v>
      </c>
      <c r="B32" s="75">
        <v>28</v>
      </c>
      <c r="C32" s="75">
        <v>28</v>
      </c>
      <c r="D32" s="75">
        <v>28</v>
      </c>
      <c r="E32" s="75">
        <v>0</v>
      </c>
      <c r="F32" s="75">
        <v>0</v>
      </c>
      <c r="G32" s="76" t="s">
        <v>352</v>
      </c>
    </row>
    <row r="33" spans="1:7" x14ac:dyDescent="0.25">
      <c r="A33" s="75" t="s">
        <v>45</v>
      </c>
      <c r="B33" s="75">
        <v>16</v>
      </c>
      <c r="C33" s="75">
        <v>16</v>
      </c>
      <c r="D33" s="75">
        <v>16</v>
      </c>
      <c r="E33" s="75">
        <v>0</v>
      </c>
      <c r="F33" s="75">
        <v>0</v>
      </c>
      <c r="G33" s="76" t="s">
        <v>353</v>
      </c>
    </row>
    <row r="34" spans="1:7" x14ac:dyDescent="0.25">
      <c r="A34" s="75" t="s">
        <v>46</v>
      </c>
      <c r="B34" s="75">
        <v>12</v>
      </c>
      <c r="C34" s="75">
        <v>12</v>
      </c>
      <c r="D34" s="75">
        <v>12</v>
      </c>
      <c r="E34" s="75">
        <v>0</v>
      </c>
      <c r="F34" s="75">
        <v>0</v>
      </c>
      <c r="G34" s="76" t="s">
        <v>354</v>
      </c>
    </row>
    <row r="35" spans="1:7" x14ac:dyDescent="0.25">
      <c r="A35" s="75" t="s">
        <v>47</v>
      </c>
      <c r="B35" s="75">
        <v>32</v>
      </c>
      <c r="C35" s="75">
        <v>32</v>
      </c>
      <c r="D35" s="75">
        <v>32</v>
      </c>
      <c r="E35" s="75">
        <v>1</v>
      </c>
      <c r="F35" s="75">
        <v>4</v>
      </c>
      <c r="G35" s="76" t="s">
        <v>355</v>
      </c>
    </row>
    <row r="36" spans="1:7" x14ac:dyDescent="0.25">
      <c r="A36" s="75" t="s">
        <v>48</v>
      </c>
      <c r="B36" s="75">
        <v>9</v>
      </c>
      <c r="C36" s="75">
        <v>9</v>
      </c>
      <c r="D36" s="75">
        <v>9</v>
      </c>
      <c r="E36" s="75">
        <v>0</v>
      </c>
      <c r="F36" s="75">
        <v>0</v>
      </c>
      <c r="G36" s="76" t="s">
        <v>356</v>
      </c>
    </row>
    <row r="37" spans="1:7" x14ac:dyDescent="0.25">
      <c r="A37" s="75" t="s">
        <v>49</v>
      </c>
      <c r="B37" s="75">
        <v>69</v>
      </c>
      <c r="C37" s="75">
        <v>67</v>
      </c>
      <c r="D37" s="75">
        <v>71</v>
      </c>
      <c r="E37" s="75">
        <v>24</v>
      </c>
      <c r="F37" s="75">
        <v>24</v>
      </c>
      <c r="G37" s="76" t="s">
        <v>357</v>
      </c>
    </row>
    <row r="38" spans="1:7" x14ac:dyDescent="0.25">
      <c r="A38" s="75" t="s">
        <v>158</v>
      </c>
      <c r="B38" s="75">
        <v>8</v>
      </c>
      <c r="C38" s="75">
        <v>8</v>
      </c>
      <c r="D38" s="75">
        <v>8</v>
      </c>
      <c r="E38" s="75">
        <v>0</v>
      </c>
      <c r="F38" s="75">
        <v>0</v>
      </c>
      <c r="G38" s="76" t="s">
        <v>350</v>
      </c>
    </row>
    <row r="39" spans="1:7" x14ac:dyDescent="0.25">
      <c r="A39" s="75" t="s">
        <v>50</v>
      </c>
      <c r="B39" s="75">
        <v>4</v>
      </c>
      <c r="C39" s="75">
        <v>4</v>
      </c>
      <c r="D39" s="75">
        <v>4</v>
      </c>
      <c r="E39" s="75">
        <v>0</v>
      </c>
      <c r="F39" s="75">
        <v>0</v>
      </c>
      <c r="G39" s="76" t="s">
        <v>358</v>
      </c>
    </row>
    <row r="40" spans="1:7" ht="30" x14ac:dyDescent="0.25">
      <c r="A40" s="75" t="s">
        <v>51</v>
      </c>
      <c r="B40" s="75">
        <v>251</v>
      </c>
      <c r="C40" s="75">
        <v>246</v>
      </c>
      <c r="D40" s="75">
        <v>260</v>
      </c>
      <c r="E40" s="75">
        <v>48</v>
      </c>
      <c r="F40" s="75">
        <v>65</v>
      </c>
      <c r="G40" s="76" t="s">
        <v>359</v>
      </c>
    </row>
    <row r="41" spans="1:7" x14ac:dyDescent="0.25">
      <c r="A41" s="75" t="s">
        <v>159</v>
      </c>
      <c r="B41" s="75">
        <v>18</v>
      </c>
      <c r="C41" s="75">
        <v>16</v>
      </c>
      <c r="D41" s="75">
        <v>18</v>
      </c>
      <c r="E41" s="75">
        <v>0</v>
      </c>
      <c r="F41" s="75">
        <v>4</v>
      </c>
      <c r="G41" s="76" t="s">
        <v>348</v>
      </c>
    </row>
    <row r="42" spans="1:7" x14ac:dyDescent="0.25">
      <c r="A42" s="75" t="s">
        <v>52</v>
      </c>
      <c r="B42" s="75">
        <v>8</v>
      </c>
      <c r="C42" s="75">
        <v>7</v>
      </c>
      <c r="D42" s="75">
        <v>8</v>
      </c>
      <c r="E42" s="75">
        <v>0</v>
      </c>
      <c r="F42" s="75">
        <v>2</v>
      </c>
      <c r="G42" s="76" t="s">
        <v>335</v>
      </c>
    </row>
    <row r="43" spans="1:7" x14ac:dyDescent="0.25">
      <c r="A43" s="75" t="s">
        <v>160</v>
      </c>
      <c r="B43" s="75">
        <v>14</v>
      </c>
      <c r="C43" s="75">
        <v>14</v>
      </c>
      <c r="D43" s="75">
        <v>14</v>
      </c>
      <c r="E43" s="75">
        <v>0</v>
      </c>
      <c r="F43" s="75">
        <v>0</v>
      </c>
      <c r="G43" s="76" t="s">
        <v>360</v>
      </c>
    </row>
    <row r="44" spans="1:7" s="77" customFormat="1" ht="30" customHeight="1" x14ac:dyDescent="0.25">
      <c r="A44" s="116" t="s">
        <v>361</v>
      </c>
      <c r="B44" s="116"/>
      <c r="C44" s="116"/>
      <c r="D44" s="116"/>
      <c r="E44" s="116"/>
      <c r="F44" s="116"/>
      <c r="G44" s="116"/>
    </row>
    <row r="45" spans="1:7" x14ac:dyDescent="0.25">
      <c r="A45" t="s">
        <v>362</v>
      </c>
    </row>
  </sheetData>
  <mergeCells count="4">
    <mergeCell ref="B2:F2"/>
    <mergeCell ref="A2:A3"/>
    <mergeCell ref="G2:G3"/>
    <mergeCell ref="A44:G4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5" x14ac:dyDescent="0.25"/>
  <cols>
    <col min="1" max="1" width="17.85546875" bestFit="1" customWidth="1"/>
    <col min="7" max="7" width="43.140625" customWidth="1"/>
  </cols>
  <sheetData>
    <row r="1" spans="1:7" x14ac:dyDescent="0.25">
      <c r="A1" s="6" t="s">
        <v>445</v>
      </c>
    </row>
    <row r="2" spans="1:7" x14ac:dyDescent="0.25">
      <c r="A2" s="114" t="s">
        <v>317</v>
      </c>
      <c r="B2" s="114" t="s">
        <v>318</v>
      </c>
      <c r="C2" s="114"/>
      <c r="D2" s="114"/>
      <c r="E2" s="114"/>
      <c r="F2" s="114"/>
      <c r="G2" s="115" t="s">
        <v>319</v>
      </c>
    </row>
    <row r="3" spans="1:7" x14ac:dyDescent="0.25">
      <c r="A3" s="114"/>
      <c r="B3" s="71" t="s">
        <v>320</v>
      </c>
      <c r="C3" s="71" t="s">
        <v>321</v>
      </c>
      <c r="D3" s="71" t="s">
        <v>322</v>
      </c>
      <c r="E3" s="71" t="s">
        <v>323</v>
      </c>
      <c r="F3" s="71" t="s">
        <v>324</v>
      </c>
      <c r="G3" s="115"/>
    </row>
    <row r="4" spans="1:7" x14ac:dyDescent="0.25">
      <c r="A4" s="75" t="s">
        <v>21</v>
      </c>
      <c r="B4" s="75">
        <v>22</v>
      </c>
      <c r="C4" s="75">
        <v>22</v>
      </c>
      <c r="D4" s="75">
        <v>22</v>
      </c>
      <c r="E4" s="75">
        <v>21</v>
      </c>
      <c r="F4" s="75">
        <v>19</v>
      </c>
      <c r="G4" s="75" t="s">
        <v>363</v>
      </c>
    </row>
    <row r="5" spans="1:7" x14ac:dyDescent="0.25">
      <c r="A5" s="75" t="s">
        <v>23</v>
      </c>
      <c r="B5" s="75">
        <v>32</v>
      </c>
      <c r="C5" s="75">
        <v>32</v>
      </c>
      <c r="D5" s="75">
        <v>32</v>
      </c>
      <c r="E5" s="75">
        <v>19</v>
      </c>
      <c r="F5" s="75">
        <v>17</v>
      </c>
      <c r="G5" s="75" t="s">
        <v>364</v>
      </c>
    </row>
    <row r="6" spans="1:7" x14ac:dyDescent="0.25">
      <c r="A6" s="75" t="s">
        <v>25</v>
      </c>
      <c r="B6" s="75">
        <v>25</v>
      </c>
      <c r="C6" s="75">
        <v>25</v>
      </c>
      <c r="D6" s="75">
        <v>25</v>
      </c>
      <c r="E6" s="75">
        <v>18</v>
      </c>
      <c r="F6" s="75">
        <v>18</v>
      </c>
      <c r="G6" s="75" t="s">
        <v>365</v>
      </c>
    </row>
    <row r="7" spans="1:7" x14ac:dyDescent="0.25">
      <c r="A7" s="75" t="s">
        <v>29</v>
      </c>
      <c r="B7" s="75">
        <v>25</v>
      </c>
      <c r="C7" s="75">
        <v>25</v>
      </c>
      <c r="D7" s="75">
        <v>25</v>
      </c>
      <c r="E7" s="75">
        <v>18</v>
      </c>
      <c r="F7" s="75">
        <v>18</v>
      </c>
      <c r="G7" s="75" t="s">
        <v>365</v>
      </c>
    </row>
    <row r="8" spans="1:7" x14ac:dyDescent="0.25">
      <c r="A8" s="75" t="s">
        <v>30</v>
      </c>
      <c r="B8" s="75">
        <v>6</v>
      </c>
      <c r="C8" s="75">
        <v>6</v>
      </c>
      <c r="D8" s="75">
        <v>6</v>
      </c>
      <c r="E8" s="75">
        <v>0</v>
      </c>
      <c r="F8" s="75">
        <v>0</v>
      </c>
      <c r="G8" s="75" t="s">
        <v>366</v>
      </c>
    </row>
    <row r="9" spans="1:7" x14ac:dyDescent="0.25">
      <c r="A9" s="75" t="s">
        <v>32</v>
      </c>
      <c r="B9" s="75">
        <v>25</v>
      </c>
      <c r="C9" s="75">
        <v>25</v>
      </c>
      <c r="D9" s="75">
        <v>25</v>
      </c>
      <c r="E9" s="75">
        <v>18</v>
      </c>
      <c r="F9" s="75">
        <v>18</v>
      </c>
      <c r="G9" s="75" t="s">
        <v>365</v>
      </c>
    </row>
    <row r="10" spans="1:7" x14ac:dyDescent="0.25">
      <c r="A10" s="75" t="s">
        <v>33</v>
      </c>
      <c r="B10" s="75">
        <v>24</v>
      </c>
      <c r="C10" s="75">
        <v>24</v>
      </c>
      <c r="D10" s="75">
        <v>24</v>
      </c>
      <c r="E10" s="75">
        <v>19</v>
      </c>
      <c r="F10" s="75">
        <v>17</v>
      </c>
      <c r="G10" s="75" t="s">
        <v>367</v>
      </c>
    </row>
    <row r="11" spans="1:7" x14ac:dyDescent="0.25">
      <c r="A11" s="75" t="s">
        <v>34</v>
      </c>
      <c r="B11" s="75">
        <v>22</v>
      </c>
      <c r="C11" s="75">
        <v>22</v>
      </c>
      <c r="D11" s="75">
        <v>22</v>
      </c>
      <c r="E11" s="75">
        <v>21</v>
      </c>
      <c r="F11" s="75">
        <v>19</v>
      </c>
      <c r="G11" s="75" t="s">
        <v>363</v>
      </c>
    </row>
    <row r="12" spans="1:7" x14ac:dyDescent="0.25">
      <c r="A12" s="75" t="s">
        <v>37</v>
      </c>
      <c r="B12" s="75">
        <v>15</v>
      </c>
      <c r="C12" s="75">
        <v>15</v>
      </c>
      <c r="D12" s="75">
        <v>15</v>
      </c>
      <c r="E12" s="75">
        <v>13</v>
      </c>
      <c r="F12" s="75">
        <v>12</v>
      </c>
      <c r="G12" s="75" t="s">
        <v>368</v>
      </c>
    </row>
    <row r="13" spans="1:7" x14ac:dyDescent="0.25">
      <c r="A13" s="75" t="s">
        <v>38</v>
      </c>
      <c r="B13" s="75">
        <v>34</v>
      </c>
      <c r="C13" s="75">
        <v>34</v>
      </c>
      <c r="D13" s="75">
        <v>34</v>
      </c>
      <c r="E13" s="75">
        <v>32</v>
      </c>
      <c r="F13" s="75">
        <v>30</v>
      </c>
      <c r="G13" s="75" t="s">
        <v>369</v>
      </c>
    </row>
    <row r="14" spans="1:7" x14ac:dyDescent="0.25">
      <c r="A14" s="75" t="s">
        <v>46</v>
      </c>
      <c r="B14" s="75">
        <v>29</v>
      </c>
      <c r="C14" s="75">
        <v>29</v>
      </c>
      <c r="D14" s="75">
        <v>29</v>
      </c>
      <c r="E14" s="75">
        <v>19</v>
      </c>
      <c r="F14" s="75">
        <v>17</v>
      </c>
      <c r="G14" s="75" t="s">
        <v>370</v>
      </c>
    </row>
    <row r="15" spans="1:7" x14ac:dyDescent="0.25">
      <c r="A15" s="75" t="s">
        <v>49</v>
      </c>
      <c r="B15" s="75">
        <v>24</v>
      </c>
      <c r="C15" s="75">
        <v>24</v>
      </c>
      <c r="D15" s="75">
        <v>25</v>
      </c>
      <c r="E15" s="75">
        <v>19</v>
      </c>
      <c r="F15" s="75">
        <v>17</v>
      </c>
      <c r="G15" s="75" t="s">
        <v>370</v>
      </c>
    </row>
    <row r="16" spans="1:7" x14ac:dyDescent="0.25">
      <c r="A16" s="75" t="s">
        <v>51</v>
      </c>
      <c r="B16" s="75">
        <v>74</v>
      </c>
      <c r="C16" s="75">
        <v>75</v>
      </c>
      <c r="D16" s="75">
        <v>75</v>
      </c>
      <c r="E16" s="75">
        <v>67</v>
      </c>
      <c r="F16" s="75">
        <v>65</v>
      </c>
      <c r="G16" s="75" t="s">
        <v>371</v>
      </c>
    </row>
    <row r="17" spans="1:7" ht="15" customHeight="1" x14ac:dyDescent="0.25">
      <c r="A17" s="116" t="s">
        <v>372</v>
      </c>
      <c r="B17" s="116"/>
      <c r="C17" s="116"/>
      <c r="D17" s="116"/>
      <c r="E17" s="116"/>
      <c r="F17" s="116"/>
      <c r="G17" s="116"/>
    </row>
    <row r="18" spans="1:7" x14ac:dyDescent="0.25">
      <c r="A18" t="s">
        <v>362</v>
      </c>
    </row>
  </sheetData>
  <mergeCells count="4">
    <mergeCell ref="B2:F2"/>
    <mergeCell ref="A2:A3"/>
    <mergeCell ref="G2:G3"/>
    <mergeCell ref="A17:G1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/>
  </sheetViews>
  <sheetFormatPr defaultRowHeight="15" x14ac:dyDescent="0.25"/>
  <cols>
    <col min="2" max="2" width="91.5703125" customWidth="1"/>
  </cols>
  <sheetData>
    <row r="1" spans="1:2" x14ac:dyDescent="0.25">
      <c r="A1" s="6" t="s">
        <v>446</v>
      </c>
    </row>
    <row r="2" spans="1:2" x14ac:dyDescent="0.25">
      <c r="A2" s="71" t="s">
        <v>373</v>
      </c>
      <c r="B2" s="71" t="s">
        <v>374</v>
      </c>
    </row>
    <row r="3" spans="1:2" ht="30" x14ac:dyDescent="0.25">
      <c r="A3" s="75">
        <v>14</v>
      </c>
      <c r="B3" s="76" t="s">
        <v>375</v>
      </c>
    </row>
    <row r="4" spans="1:2" x14ac:dyDescent="0.25">
      <c r="A4" s="75">
        <v>223</v>
      </c>
      <c r="B4" s="76" t="s">
        <v>376</v>
      </c>
    </row>
    <row r="5" spans="1:2" ht="30" x14ac:dyDescent="0.25">
      <c r="A5" s="75">
        <v>241</v>
      </c>
      <c r="B5" s="76" t="s">
        <v>377</v>
      </c>
    </row>
    <row r="6" spans="1:2" x14ac:dyDescent="0.25">
      <c r="A6" s="75">
        <v>3044</v>
      </c>
      <c r="B6" s="76" t="s">
        <v>378</v>
      </c>
    </row>
    <row r="7" spans="1:2" x14ac:dyDescent="0.25">
      <c r="A7" s="75">
        <v>3047</v>
      </c>
      <c r="B7" s="76" t="s">
        <v>379</v>
      </c>
    </row>
    <row r="8" spans="1:2" x14ac:dyDescent="0.25">
      <c r="A8" s="75">
        <v>3048</v>
      </c>
      <c r="B8" s="76" t="s">
        <v>380</v>
      </c>
    </row>
    <row r="9" spans="1:2" x14ac:dyDescent="0.25">
      <c r="A9" s="75">
        <v>3049</v>
      </c>
      <c r="B9" s="76" t="s">
        <v>381</v>
      </c>
    </row>
    <row r="10" spans="1:2" x14ac:dyDescent="0.25">
      <c r="A10" s="75">
        <v>3051</v>
      </c>
      <c r="B10" s="76" t="s">
        <v>382</v>
      </c>
    </row>
    <row r="11" spans="1:2" x14ac:dyDescent="0.25">
      <c r="A11" s="75">
        <v>4006</v>
      </c>
      <c r="B11" s="76" t="s">
        <v>383</v>
      </c>
    </row>
    <row r="12" spans="1:2" x14ac:dyDescent="0.25">
      <c r="A12" s="75">
        <v>4007</v>
      </c>
      <c r="B12" s="76" t="s">
        <v>384</v>
      </c>
    </row>
    <row r="13" spans="1:2" x14ac:dyDescent="0.25">
      <c r="A13" s="75">
        <v>4009</v>
      </c>
      <c r="B13" s="76" t="s">
        <v>385</v>
      </c>
    </row>
    <row r="14" spans="1:2" x14ac:dyDescent="0.25">
      <c r="A14" s="75">
        <v>4010</v>
      </c>
      <c r="B14" s="76" t="s">
        <v>386</v>
      </c>
    </row>
    <row r="15" spans="1:2" x14ac:dyDescent="0.25">
      <c r="A15" s="75">
        <v>4011</v>
      </c>
      <c r="B15" s="76" t="s">
        <v>387</v>
      </c>
    </row>
    <row r="16" spans="1:2" x14ac:dyDescent="0.25">
      <c r="A16" s="75">
        <v>4012</v>
      </c>
      <c r="B16" s="76" t="s">
        <v>388</v>
      </c>
    </row>
    <row r="17" spans="1:2" x14ac:dyDescent="0.25">
      <c r="A17" s="75">
        <v>4014</v>
      </c>
      <c r="B17" s="76" t="s">
        <v>389</v>
      </c>
    </row>
    <row r="18" spans="1:2" x14ac:dyDescent="0.25">
      <c r="A18" s="75">
        <v>4015</v>
      </c>
      <c r="B18" s="76" t="s">
        <v>390</v>
      </c>
    </row>
    <row r="19" spans="1:2" x14ac:dyDescent="0.25">
      <c r="A19" s="75">
        <v>4078</v>
      </c>
      <c r="B19" s="76" t="s">
        <v>391</v>
      </c>
    </row>
    <row r="20" spans="1:2" x14ac:dyDescent="0.25">
      <c r="A20" s="75">
        <v>4079</v>
      </c>
      <c r="B20" s="76" t="s">
        <v>392</v>
      </c>
    </row>
    <row r="21" spans="1:2" x14ac:dyDescent="0.25">
      <c r="A21" s="75">
        <v>4089</v>
      </c>
      <c r="B21" s="76" t="s">
        <v>393</v>
      </c>
    </row>
    <row r="22" spans="1:2" ht="30" x14ac:dyDescent="0.25">
      <c r="A22" s="75">
        <v>4172</v>
      </c>
      <c r="B22" s="76" t="s">
        <v>394</v>
      </c>
    </row>
    <row r="23" spans="1:2" x14ac:dyDescent="0.25">
      <c r="A23" s="75">
        <v>8147</v>
      </c>
      <c r="B23" s="76" t="s">
        <v>395</v>
      </c>
    </row>
    <row r="24" spans="1:2" x14ac:dyDescent="0.25">
      <c r="A24" s="75">
        <v>8148</v>
      </c>
      <c r="B24" s="76" t="s">
        <v>396</v>
      </c>
    </row>
    <row r="25" spans="1:2" ht="30" x14ac:dyDescent="0.25">
      <c r="A25" s="75">
        <v>8150</v>
      </c>
      <c r="B25" s="76" t="s">
        <v>397</v>
      </c>
    </row>
    <row r="26" spans="1:2" x14ac:dyDescent="0.25">
      <c r="A26" s="75">
        <v>8153</v>
      </c>
      <c r="B26" s="76" t="s">
        <v>398</v>
      </c>
    </row>
    <row r="27" spans="1:2" x14ac:dyDescent="0.25">
      <c r="A27" s="75">
        <v>8161</v>
      </c>
      <c r="B27" s="76" t="s">
        <v>399</v>
      </c>
    </row>
    <row r="28" spans="1:2" x14ac:dyDescent="0.25">
      <c r="A28" s="75" t="s">
        <v>400</v>
      </c>
      <c r="B28" s="76" t="s">
        <v>401</v>
      </c>
    </row>
    <row r="29" spans="1:2" x14ac:dyDescent="0.25">
      <c r="A29" t="s">
        <v>403</v>
      </c>
    </row>
    <row r="30" spans="1:2" x14ac:dyDescent="0.25">
      <c r="A30" t="s">
        <v>402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/>
  </sheetViews>
  <sheetFormatPr defaultRowHeight="15" x14ac:dyDescent="0.25"/>
  <cols>
    <col min="2" max="2" width="91.5703125" customWidth="1"/>
  </cols>
  <sheetData>
    <row r="1" spans="1:2" x14ac:dyDescent="0.25">
      <c r="A1" s="6" t="s">
        <v>447</v>
      </c>
    </row>
    <row r="2" spans="1:2" x14ac:dyDescent="0.25">
      <c r="A2" s="71" t="s">
        <v>404</v>
      </c>
      <c r="B2" s="71" t="s">
        <v>374</v>
      </c>
    </row>
    <row r="3" spans="1:2" ht="45" customHeight="1" x14ac:dyDescent="0.25">
      <c r="A3" s="75" t="s">
        <v>405</v>
      </c>
      <c r="B3" s="76" t="s">
        <v>406</v>
      </c>
    </row>
    <row r="4" spans="1:2" ht="30" x14ac:dyDescent="0.25">
      <c r="A4" s="75" t="s">
        <v>407</v>
      </c>
      <c r="B4" s="76" t="s">
        <v>408</v>
      </c>
    </row>
    <row r="5" spans="1:2" x14ac:dyDescent="0.25">
      <c r="A5" s="75" t="s">
        <v>409</v>
      </c>
      <c r="B5" s="76" t="s">
        <v>410</v>
      </c>
    </row>
    <row r="6" spans="1:2" x14ac:dyDescent="0.25">
      <c r="A6" s="75" t="s">
        <v>409</v>
      </c>
      <c r="B6" s="76" t="s">
        <v>411</v>
      </c>
    </row>
    <row r="7" spans="1:2" x14ac:dyDescent="0.25">
      <c r="A7" s="75" t="s">
        <v>407</v>
      </c>
      <c r="B7" s="76" t="s">
        <v>412</v>
      </c>
    </row>
    <row r="8" spans="1:2" x14ac:dyDescent="0.25">
      <c r="A8" s="75" t="s">
        <v>407</v>
      </c>
      <c r="B8" s="76" t="s">
        <v>413</v>
      </c>
    </row>
    <row r="9" spans="1:2" x14ac:dyDescent="0.25">
      <c r="A9" s="75" t="s">
        <v>414</v>
      </c>
      <c r="B9" s="76" t="s">
        <v>415</v>
      </c>
    </row>
    <row r="10" spans="1:2" x14ac:dyDescent="0.25">
      <c r="A10" s="75" t="s">
        <v>409</v>
      </c>
      <c r="B10" s="76" t="s">
        <v>416</v>
      </c>
    </row>
    <row r="11" spans="1:2" x14ac:dyDescent="0.25">
      <c r="A11" s="75" t="s">
        <v>414</v>
      </c>
      <c r="B11" s="76" t="s">
        <v>417</v>
      </c>
    </row>
    <row r="12" spans="1:2" x14ac:dyDescent="0.25">
      <c r="A12" s="75" t="s">
        <v>409</v>
      </c>
      <c r="B12" s="76" t="s">
        <v>418</v>
      </c>
    </row>
    <row r="13" spans="1:2" x14ac:dyDescent="0.25">
      <c r="A13" s="75" t="s">
        <v>414</v>
      </c>
      <c r="B13" s="76" t="s">
        <v>419</v>
      </c>
    </row>
    <row r="14" spans="1:2" x14ac:dyDescent="0.25">
      <c r="A14" s="75" t="s">
        <v>407</v>
      </c>
      <c r="B14" s="76" t="s">
        <v>420</v>
      </c>
    </row>
    <row r="15" spans="1:2" x14ac:dyDescent="0.25">
      <c r="A15" s="75" t="s">
        <v>409</v>
      </c>
      <c r="B15" s="76" t="s">
        <v>421</v>
      </c>
    </row>
    <row r="16" spans="1:2" x14ac:dyDescent="0.25">
      <c r="A16" s="75" t="s">
        <v>414</v>
      </c>
      <c r="B16" s="76" t="s">
        <v>422</v>
      </c>
    </row>
    <row r="17" spans="1:2" x14ac:dyDescent="0.25">
      <c r="A17" s="75" t="s">
        <v>407</v>
      </c>
      <c r="B17" s="76" t="s">
        <v>423</v>
      </c>
    </row>
    <row r="18" spans="1:2" x14ac:dyDescent="0.25">
      <c r="A18" s="75" t="s">
        <v>414</v>
      </c>
      <c r="B18" s="76" t="s">
        <v>424</v>
      </c>
    </row>
    <row r="19" spans="1:2" x14ac:dyDescent="0.25">
      <c r="A19" s="75" t="s">
        <v>407</v>
      </c>
      <c r="B19" s="76" t="s">
        <v>425</v>
      </c>
    </row>
    <row r="20" spans="1:2" x14ac:dyDescent="0.25">
      <c r="A20" s="75" t="s">
        <v>407</v>
      </c>
      <c r="B20" s="76" t="s">
        <v>426</v>
      </c>
    </row>
    <row r="21" spans="1:2" x14ac:dyDescent="0.25">
      <c r="A21" s="75" t="s">
        <v>409</v>
      </c>
      <c r="B21" s="76" t="s">
        <v>427</v>
      </c>
    </row>
    <row r="22" spans="1:2" x14ac:dyDescent="0.25">
      <c r="A22" s="75" t="s">
        <v>405</v>
      </c>
      <c r="B22" s="76" t="s">
        <v>428</v>
      </c>
    </row>
    <row r="23" spans="1:2" x14ac:dyDescent="0.25">
      <c r="A23" s="75" t="s">
        <v>409</v>
      </c>
      <c r="B23" s="76" t="s">
        <v>429</v>
      </c>
    </row>
    <row r="24" spans="1:2" x14ac:dyDescent="0.25">
      <c r="A24" s="75" t="s">
        <v>407</v>
      </c>
      <c r="B24" s="76" t="s">
        <v>430</v>
      </c>
    </row>
    <row r="25" spans="1:2" x14ac:dyDescent="0.25">
      <c r="A25" s="75" t="s">
        <v>409</v>
      </c>
      <c r="B25" s="76" t="s">
        <v>431</v>
      </c>
    </row>
    <row r="26" spans="1:2" x14ac:dyDescent="0.25">
      <c r="A26" t="s">
        <v>403</v>
      </c>
    </row>
    <row r="27" spans="1:2" x14ac:dyDescent="0.25">
      <c r="A27" t="s">
        <v>432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workbookViewId="0"/>
  </sheetViews>
  <sheetFormatPr defaultRowHeight="12.75" x14ac:dyDescent="0.2"/>
  <cols>
    <col min="1" max="1" width="23.140625" style="9" customWidth="1"/>
    <col min="2" max="2" width="9.85546875" style="9" customWidth="1"/>
    <col min="3" max="3" width="9.140625" style="9" customWidth="1"/>
    <col min="4" max="4" width="9.140625" style="9"/>
    <col min="5" max="5" width="10.5703125" style="9" customWidth="1"/>
    <col min="6" max="6" width="8.140625" style="9" bestFit="1" customWidth="1"/>
    <col min="7" max="7" width="7.28515625" style="9" bestFit="1" customWidth="1"/>
    <col min="8" max="8" width="7.42578125" style="9" bestFit="1" customWidth="1"/>
    <col min="9" max="9" width="9.85546875" style="9" customWidth="1"/>
    <col min="10" max="10" width="5" style="9" bestFit="1" customWidth="1"/>
    <col min="11" max="11" width="9.7109375" style="9" customWidth="1"/>
    <col min="12" max="12" width="5" style="9" bestFit="1" customWidth="1"/>
    <col min="13" max="13" width="9.85546875" style="9" customWidth="1"/>
    <col min="14" max="14" width="5" style="9" bestFit="1" customWidth="1"/>
    <col min="15" max="15" width="9.85546875" style="9" customWidth="1"/>
    <col min="16" max="16" width="5" style="9" bestFit="1" customWidth="1"/>
    <col min="17" max="17" width="9.7109375" style="9" customWidth="1"/>
    <col min="18" max="18" width="5" style="9" bestFit="1" customWidth="1"/>
    <col min="19" max="19" width="7.42578125" style="9" bestFit="1" customWidth="1"/>
    <col min="20" max="20" width="8.28515625" style="9" bestFit="1" customWidth="1"/>
    <col min="21" max="21" width="9.7109375" style="9" customWidth="1"/>
    <col min="22" max="22" width="5" style="9" bestFit="1" customWidth="1"/>
    <col min="23" max="23" width="7.42578125" style="9" bestFit="1" customWidth="1"/>
    <col min="24" max="24" width="8.28515625" style="9" bestFit="1" customWidth="1"/>
    <col min="25" max="25" width="7" style="9" bestFit="1" customWidth="1"/>
    <col min="26" max="26" width="7.42578125" style="9" bestFit="1" customWidth="1"/>
    <col min="27" max="27" width="8.28515625" style="9" bestFit="1" customWidth="1"/>
    <col min="28" max="16384" width="9.140625" style="9"/>
  </cols>
  <sheetData>
    <row r="1" spans="1:27" ht="15" x14ac:dyDescent="0.25">
      <c r="A1" s="6" t="s">
        <v>448</v>
      </c>
    </row>
    <row r="2" spans="1:27" ht="15" customHeight="1" x14ac:dyDescent="0.2">
      <c r="A2" s="118" t="s">
        <v>70</v>
      </c>
      <c r="B2" s="117" t="s">
        <v>115</v>
      </c>
      <c r="C2" s="117"/>
      <c r="D2" s="117"/>
      <c r="E2" s="117"/>
      <c r="F2" s="117"/>
      <c r="G2" s="117"/>
      <c r="H2" s="117"/>
      <c r="I2" s="117" t="s">
        <v>116</v>
      </c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</row>
    <row r="3" spans="1:27" x14ac:dyDescent="0.2">
      <c r="A3" s="118"/>
      <c r="B3" s="117" t="s">
        <v>85</v>
      </c>
      <c r="C3" s="117" t="s">
        <v>111</v>
      </c>
      <c r="D3" s="117" t="s">
        <v>112</v>
      </c>
      <c r="E3" s="117" t="s">
        <v>86</v>
      </c>
      <c r="F3" s="117" t="s">
        <v>87</v>
      </c>
      <c r="G3" s="117" t="s">
        <v>88</v>
      </c>
      <c r="H3" s="117" t="s">
        <v>89</v>
      </c>
      <c r="I3" s="117" t="s">
        <v>91</v>
      </c>
      <c r="J3" s="117"/>
      <c r="K3" s="117" t="s">
        <v>92</v>
      </c>
      <c r="L3" s="117"/>
      <c r="M3" s="117" t="s">
        <v>93</v>
      </c>
      <c r="N3" s="117"/>
      <c r="O3" s="117" t="s">
        <v>94</v>
      </c>
      <c r="P3" s="117"/>
      <c r="Q3" s="117" t="s">
        <v>95</v>
      </c>
      <c r="R3" s="117"/>
      <c r="S3" s="117"/>
      <c r="T3" s="117"/>
      <c r="U3" s="117" t="s">
        <v>96</v>
      </c>
      <c r="V3" s="117"/>
      <c r="W3" s="117"/>
      <c r="X3" s="117"/>
      <c r="Y3" s="111" t="s">
        <v>110</v>
      </c>
      <c r="Z3" s="111"/>
      <c r="AA3" s="111"/>
    </row>
    <row r="4" spans="1:27" ht="37.5" customHeight="1" x14ac:dyDescent="0.2">
      <c r="A4" s="118"/>
      <c r="B4" s="117"/>
      <c r="C4" s="117"/>
      <c r="D4" s="117"/>
      <c r="E4" s="117"/>
      <c r="F4" s="117"/>
      <c r="G4" s="117"/>
      <c r="H4" s="117"/>
      <c r="I4" s="2" t="s">
        <v>105</v>
      </c>
      <c r="J4" s="2" t="s">
        <v>106</v>
      </c>
      <c r="K4" s="2" t="s">
        <v>105</v>
      </c>
      <c r="L4" s="2" t="s">
        <v>106</v>
      </c>
      <c r="M4" s="2" t="s">
        <v>105</v>
      </c>
      <c r="N4" s="2" t="s">
        <v>106</v>
      </c>
      <c r="O4" s="2" t="s">
        <v>105</v>
      </c>
      <c r="P4" s="2" t="s">
        <v>106</v>
      </c>
      <c r="Q4" s="2" t="s">
        <v>105</v>
      </c>
      <c r="R4" s="2" t="s">
        <v>106</v>
      </c>
      <c r="S4" s="2" t="s">
        <v>107</v>
      </c>
      <c r="T4" s="2" t="s">
        <v>108</v>
      </c>
      <c r="U4" s="2" t="s">
        <v>105</v>
      </c>
      <c r="V4" s="2" t="s">
        <v>106</v>
      </c>
      <c r="W4" s="2" t="s">
        <v>107</v>
      </c>
      <c r="X4" s="2" t="s">
        <v>108</v>
      </c>
      <c r="Y4" s="2" t="s">
        <v>106</v>
      </c>
      <c r="Z4" s="2" t="s">
        <v>107</v>
      </c>
      <c r="AA4" s="2" t="s">
        <v>108</v>
      </c>
    </row>
    <row r="5" spans="1:27" x14ac:dyDescent="0.2">
      <c r="A5" s="11" t="s">
        <v>18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x14ac:dyDescent="0.2">
      <c r="A6" s="11" t="s">
        <v>19</v>
      </c>
      <c r="B6" s="11">
        <v>3</v>
      </c>
      <c r="C6" s="11">
        <v>2</v>
      </c>
      <c r="D6" s="11">
        <v>1</v>
      </c>
      <c r="E6" s="11">
        <v>1</v>
      </c>
      <c r="F6" s="11"/>
      <c r="G6" s="11"/>
      <c r="H6" s="11"/>
      <c r="I6" s="11">
        <v>1</v>
      </c>
      <c r="J6" s="11">
        <v>8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x14ac:dyDescent="0.2">
      <c r="A7" s="11" t="s">
        <v>20</v>
      </c>
      <c r="B7" s="11">
        <v>0</v>
      </c>
      <c r="C7" s="11">
        <v>0</v>
      </c>
      <c r="D7" s="11">
        <v>2</v>
      </c>
      <c r="E7" s="11">
        <v>1</v>
      </c>
      <c r="F7" s="11">
        <v>0</v>
      </c>
      <c r="G7" s="11">
        <v>0</v>
      </c>
      <c r="H7" s="11">
        <v>0</v>
      </c>
      <c r="I7" s="11">
        <v>5</v>
      </c>
      <c r="J7" s="11">
        <v>20</v>
      </c>
      <c r="K7" s="11">
        <v>0</v>
      </c>
      <c r="L7" s="11">
        <v>0</v>
      </c>
      <c r="M7" s="11">
        <v>1</v>
      </c>
      <c r="N7" s="11">
        <v>25</v>
      </c>
      <c r="O7" s="11">
        <v>0</v>
      </c>
      <c r="P7" s="11">
        <v>0</v>
      </c>
      <c r="Q7" s="11">
        <v>1</v>
      </c>
      <c r="R7" s="11">
        <v>0</v>
      </c>
      <c r="S7" s="11">
        <v>20</v>
      </c>
      <c r="T7" s="11">
        <v>60</v>
      </c>
      <c r="U7" s="11">
        <v>1</v>
      </c>
      <c r="V7" s="11">
        <v>0</v>
      </c>
      <c r="W7" s="11">
        <v>50</v>
      </c>
      <c r="X7" s="11">
        <v>15</v>
      </c>
      <c r="Y7" s="11">
        <v>45</v>
      </c>
      <c r="Z7" s="11">
        <v>70</v>
      </c>
      <c r="AA7" s="11">
        <v>75</v>
      </c>
    </row>
    <row r="8" spans="1:27" x14ac:dyDescent="0.2">
      <c r="A8" s="11" t="s">
        <v>21</v>
      </c>
      <c r="B8" s="11">
        <v>1</v>
      </c>
      <c r="C8" s="11">
        <v>1</v>
      </c>
      <c r="D8" s="11">
        <v>0</v>
      </c>
      <c r="E8" s="11">
        <v>1</v>
      </c>
      <c r="F8" s="11"/>
      <c r="G8" s="11"/>
      <c r="H8" s="11"/>
      <c r="I8" s="11">
        <v>1</v>
      </c>
      <c r="J8" s="11">
        <v>4</v>
      </c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>
        <v>4</v>
      </c>
      <c r="Z8" s="11">
        <v>0</v>
      </c>
      <c r="AA8" s="11">
        <v>0</v>
      </c>
    </row>
    <row r="9" spans="1:27" x14ac:dyDescent="0.2">
      <c r="A9" s="11" t="s">
        <v>22</v>
      </c>
      <c r="B9" s="11"/>
      <c r="C9" s="11"/>
      <c r="D9" s="11">
        <v>3</v>
      </c>
      <c r="E9" s="11">
        <v>1</v>
      </c>
      <c r="F9" s="11"/>
      <c r="G9" s="11"/>
      <c r="H9" s="11"/>
      <c r="I9" s="11"/>
      <c r="J9" s="11"/>
      <c r="K9" s="11"/>
      <c r="L9" s="11"/>
      <c r="M9" s="11">
        <v>1</v>
      </c>
      <c r="N9" s="11">
        <v>17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x14ac:dyDescent="0.2">
      <c r="A10" s="11" t="s">
        <v>23</v>
      </c>
      <c r="B10" s="11"/>
      <c r="C10" s="11">
        <v>4</v>
      </c>
      <c r="D10" s="11">
        <v>2</v>
      </c>
      <c r="E10" s="11"/>
      <c r="F10" s="11">
        <v>1</v>
      </c>
      <c r="G10" s="11"/>
      <c r="H10" s="11"/>
      <c r="I10" s="11"/>
      <c r="J10" s="11"/>
      <c r="K10" s="11">
        <v>1</v>
      </c>
      <c r="L10" s="11">
        <v>24</v>
      </c>
      <c r="M10" s="11">
        <v>2</v>
      </c>
      <c r="N10" s="11">
        <v>22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>
        <v>46</v>
      </c>
      <c r="Z10" s="11">
        <v>0</v>
      </c>
      <c r="AA10" s="11">
        <v>0</v>
      </c>
    </row>
    <row r="11" spans="1:27" x14ac:dyDescent="0.2">
      <c r="A11" s="11" t="s">
        <v>24</v>
      </c>
      <c r="B11" s="11"/>
      <c r="C11" s="11">
        <v>1</v>
      </c>
      <c r="D11" s="11"/>
      <c r="E11" s="11"/>
      <c r="F11" s="11"/>
      <c r="G11" s="11"/>
      <c r="H11" s="11"/>
      <c r="I11" s="11"/>
      <c r="J11" s="11"/>
      <c r="K11" s="11"/>
      <c r="L11" s="11"/>
      <c r="M11" s="11">
        <v>1</v>
      </c>
      <c r="N11" s="11">
        <v>30</v>
      </c>
      <c r="O11" s="11"/>
      <c r="P11" s="11"/>
      <c r="Q11" s="11"/>
      <c r="R11" s="11"/>
      <c r="S11" s="11"/>
      <c r="T11" s="11"/>
      <c r="U11" s="11">
        <v>1</v>
      </c>
      <c r="V11" s="11">
        <v>20</v>
      </c>
      <c r="W11" s="11">
        <v>40</v>
      </c>
      <c r="X11" s="11">
        <v>10</v>
      </c>
      <c r="Y11" s="11">
        <v>50</v>
      </c>
      <c r="Z11" s="11">
        <v>40</v>
      </c>
      <c r="AA11" s="11">
        <v>10</v>
      </c>
    </row>
    <row r="12" spans="1:27" x14ac:dyDescent="0.2">
      <c r="A12" s="11" t="s">
        <v>25</v>
      </c>
      <c r="B12" s="11">
        <v>2</v>
      </c>
      <c r="C12" s="11">
        <v>1</v>
      </c>
      <c r="D12" s="11">
        <v>3</v>
      </c>
      <c r="E12" s="11">
        <v>1</v>
      </c>
      <c r="F12" s="11">
        <v>0</v>
      </c>
      <c r="G12" s="11">
        <v>1</v>
      </c>
      <c r="H12" s="11">
        <v>0</v>
      </c>
      <c r="I12" s="11">
        <v>14</v>
      </c>
      <c r="J12" s="11">
        <v>114</v>
      </c>
      <c r="K12" s="11">
        <v>1</v>
      </c>
      <c r="L12" s="11">
        <v>10</v>
      </c>
      <c r="M12" s="11">
        <v>6</v>
      </c>
      <c r="N12" s="11">
        <v>33</v>
      </c>
      <c r="O12" s="11">
        <v>2</v>
      </c>
      <c r="P12" s="11">
        <v>177</v>
      </c>
      <c r="Q12" s="11"/>
      <c r="R12" s="11">
        <v>0</v>
      </c>
      <c r="S12" s="11">
        <v>0</v>
      </c>
      <c r="T12" s="11">
        <v>0</v>
      </c>
      <c r="U12" s="11">
        <v>1</v>
      </c>
      <c r="V12" s="11">
        <v>0</v>
      </c>
      <c r="W12" s="11">
        <v>30</v>
      </c>
      <c r="X12" s="11">
        <v>10</v>
      </c>
      <c r="Y12" s="11">
        <v>334</v>
      </c>
      <c r="Z12" s="11">
        <v>30</v>
      </c>
      <c r="AA12" s="11">
        <v>10</v>
      </c>
    </row>
    <row r="13" spans="1:27" x14ac:dyDescent="0.2">
      <c r="A13" s="11" t="s">
        <v>26</v>
      </c>
      <c r="B13" s="11"/>
      <c r="C13" s="11">
        <v>1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>
        <v>0</v>
      </c>
      <c r="Z13" s="11">
        <v>0</v>
      </c>
      <c r="AA13" s="11">
        <v>0</v>
      </c>
    </row>
    <row r="14" spans="1:27" x14ac:dyDescent="0.2">
      <c r="A14" s="11" t="s">
        <v>27</v>
      </c>
      <c r="B14" s="11"/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>
        <v>0</v>
      </c>
      <c r="Z14" s="11">
        <v>0</v>
      </c>
      <c r="AA14" s="11">
        <v>0</v>
      </c>
    </row>
    <row r="15" spans="1:27" x14ac:dyDescent="0.2">
      <c r="A15" s="11" t="s">
        <v>28</v>
      </c>
      <c r="B15" s="11">
        <v>1</v>
      </c>
      <c r="C15" s="11">
        <v>0</v>
      </c>
      <c r="D15" s="11">
        <v>0</v>
      </c>
      <c r="E15" s="11">
        <v>1</v>
      </c>
      <c r="F15" s="11">
        <v>0</v>
      </c>
      <c r="G15" s="11">
        <v>0</v>
      </c>
      <c r="H15" s="11">
        <v>0</v>
      </c>
      <c r="I15" s="11">
        <v>3</v>
      </c>
      <c r="J15" s="11">
        <v>16</v>
      </c>
      <c r="K15" s="11">
        <v>0</v>
      </c>
      <c r="L15" s="11">
        <v>0</v>
      </c>
      <c r="M15" s="11">
        <v>0</v>
      </c>
      <c r="N15" s="11">
        <v>0</v>
      </c>
      <c r="O15" s="11">
        <v>1</v>
      </c>
      <c r="P15" s="11">
        <v>32</v>
      </c>
      <c r="Q15" s="11">
        <v>1</v>
      </c>
      <c r="R15" s="11">
        <v>0</v>
      </c>
      <c r="S15" s="11">
        <v>10</v>
      </c>
      <c r="T15" s="11">
        <v>10</v>
      </c>
      <c r="U15" s="11">
        <v>0</v>
      </c>
      <c r="V15" s="11">
        <v>0</v>
      </c>
      <c r="W15" s="11">
        <v>0</v>
      </c>
      <c r="X15" s="11">
        <v>0</v>
      </c>
      <c r="Y15" s="11">
        <v>48</v>
      </c>
      <c r="Z15" s="11">
        <v>10</v>
      </c>
      <c r="AA15" s="11">
        <v>10</v>
      </c>
    </row>
    <row r="16" spans="1:27" x14ac:dyDescent="0.2">
      <c r="A16" s="11" t="s">
        <v>29</v>
      </c>
      <c r="B16" s="11">
        <v>0</v>
      </c>
      <c r="C16" s="11">
        <v>1</v>
      </c>
      <c r="D16" s="11">
        <v>5</v>
      </c>
      <c r="E16" s="11">
        <v>2</v>
      </c>
      <c r="F16" s="11">
        <v>0</v>
      </c>
      <c r="G16" s="11">
        <v>0</v>
      </c>
      <c r="H16" s="11">
        <v>0</v>
      </c>
      <c r="I16" s="11">
        <v>11</v>
      </c>
      <c r="J16" s="11">
        <v>175</v>
      </c>
      <c r="K16" s="11">
        <v>0</v>
      </c>
      <c r="L16" s="11">
        <v>0</v>
      </c>
      <c r="M16" s="11">
        <v>4</v>
      </c>
      <c r="N16" s="11">
        <v>180</v>
      </c>
      <c r="O16" s="11">
        <v>0</v>
      </c>
      <c r="P16" s="11">
        <v>0</v>
      </c>
      <c r="Q16" s="11">
        <v>1</v>
      </c>
      <c r="R16" s="11">
        <v>207</v>
      </c>
      <c r="S16" s="11">
        <v>120</v>
      </c>
      <c r="T16" s="11">
        <v>40</v>
      </c>
      <c r="U16" s="11">
        <v>0</v>
      </c>
      <c r="V16" s="11">
        <v>0</v>
      </c>
      <c r="W16" s="11">
        <v>0</v>
      </c>
      <c r="X16" s="11">
        <v>0</v>
      </c>
      <c r="Y16" s="11">
        <v>562</v>
      </c>
      <c r="Z16" s="11">
        <v>120</v>
      </c>
      <c r="AA16" s="11">
        <v>40</v>
      </c>
    </row>
    <row r="17" spans="1:27" x14ac:dyDescent="0.2">
      <c r="A17" s="11" t="s">
        <v>114</v>
      </c>
      <c r="B17" s="11">
        <v>1</v>
      </c>
      <c r="C17" s="11">
        <v>0</v>
      </c>
      <c r="D17" s="11">
        <v>2</v>
      </c>
      <c r="E17" s="11">
        <v>1</v>
      </c>
      <c r="F17" s="11"/>
      <c r="G17" s="11"/>
      <c r="H17" s="11"/>
      <c r="I17" s="11">
        <v>1</v>
      </c>
      <c r="J17" s="11">
        <v>15</v>
      </c>
      <c r="K17" s="11"/>
      <c r="L17" s="11"/>
      <c r="M17" s="11"/>
      <c r="N17" s="11"/>
      <c r="O17" s="11"/>
      <c r="P17" s="11"/>
      <c r="Q17" s="11">
        <v>1</v>
      </c>
      <c r="R17" s="11">
        <v>16</v>
      </c>
      <c r="S17" s="11">
        <v>50</v>
      </c>
      <c r="T17" s="11">
        <v>5</v>
      </c>
      <c r="U17" s="11"/>
      <c r="V17" s="11"/>
      <c r="W17" s="11"/>
      <c r="X17" s="11"/>
      <c r="Y17" s="11">
        <v>31</v>
      </c>
      <c r="Z17" s="11">
        <v>50</v>
      </c>
      <c r="AA17" s="11">
        <v>5</v>
      </c>
    </row>
    <row r="18" spans="1:27" x14ac:dyDescent="0.2">
      <c r="A18" s="11" t="s">
        <v>30</v>
      </c>
      <c r="B18" s="11"/>
      <c r="C18" s="11">
        <v>3</v>
      </c>
      <c r="D18" s="11">
        <v>2</v>
      </c>
      <c r="E18" s="11">
        <v>3</v>
      </c>
      <c r="F18" s="11"/>
      <c r="G18" s="11"/>
      <c r="H18" s="11"/>
      <c r="I18" s="11"/>
      <c r="J18" s="11"/>
      <c r="K18" s="11"/>
      <c r="L18" s="11"/>
      <c r="M18" s="11">
        <v>3</v>
      </c>
      <c r="N18" s="11">
        <v>200</v>
      </c>
      <c r="O18" s="11"/>
      <c r="P18" s="11"/>
      <c r="Q18" s="11"/>
      <c r="R18" s="11"/>
      <c r="S18" s="11"/>
      <c r="T18" s="11"/>
      <c r="U18" s="11">
        <v>2</v>
      </c>
      <c r="V18" s="11">
        <v>60</v>
      </c>
      <c r="W18" s="11">
        <v>80</v>
      </c>
      <c r="X18" s="11">
        <v>20</v>
      </c>
      <c r="Y18" s="11">
        <v>260</v>
      </c>
      <c r="Z18" s="11">
        <v>80</v>
      </c>
      <c r="AA18" s="11">
        <v>20</v>
      </c>
    </row>
    <row r="19" spans="1:27" x14ac:dyDescent="0.2">
      <c r="A19" s="11" t="s">
        <v>31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>
        <v>0</v>
      </c>
      <c r="Z19" s="11">
        <v>0</v>
      </c>
      <c r="AA19" s="11">
        <v>0</v>
      </c>
    </row>
    <row r="20" spans="1:27" x14ac:dyDescent="0.2">
      <c r="A20" s="11" t="s">
        <v>32</v>
      </c>
      <c r="B20" s="11">
        <v>1</v>
      </c>
      <c r="C20" s="11"/>
      <c r="D20" s="11"/>
      <c r="E20" s="11"/>
      <c r="F20" s="11"/>
      <c r="G20" s="11"/>
      <c r="H20" s="11"/>
      <c r="I20" s="11">
        <v>6</v>
      </c>
      <c r="J20" s="11">
        <v>104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>
        <v>104</v>
      </c>
      <c r="Z20" s="11">
        <v>0</v>
      </c>
      <c r="AA20" s="11">
        <v>0</v>
      </c>
    </row>
    <row r="21" spans="1:27" x14ac:dyDescent="0.2">
      <c r="A21" s="11" t="s">
        <v>33</v>
      </c>
      <c r="B21" s="11">
        <v>1</v>
      </c>
      <c r="C21" s="11">
        <v>0</v>
      </c>
      <c r="D21" s="11">
        <v>5</v>
      </c>
      <c r="E21" s="11">
        <v>4</v>
      </c>
      <c r="F21" s="11">
        <v>0</v>
      </c>
      <c r="G21" s="11">
        <v>0</v>
      </c>
      <c r="H21" s="11">
        <v>0</v>
      </c>
      <c r="I21" s="11">
        <v>6</v>
      </c>
      <c r="J21" s="11">
        <v>70</v>
      </c>
      <c r="K21" s="11">
        <v>0</v>
      </c>
      <c r="L21" s="11">
        <v>0</v>
      </c>
      <c r="M21" s="11">
        <v>1</v>
      </c>
      <c r="N21" s="11">
        <v>35</v>
      </c>
      <c r="O21" s="11">
        <v>3</v>
      </c>
      <c r="P21" s="11">
        <v>110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215</v>
      </c>
      <c r="Z21" s="11">
        <v>0</v>
      </c>
      <c r="AA21" s="11">
        <v>0</v>
      </c>
    </row>
    <row r="22" spans="1:27" x14ac:dyDescent="0.2">
      <c r="A22" s="11" t="s">
        <v>34</v>
      </c>
      <c r="B22" s="11"/>
      <c r="C22" s="11">
        <v>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>
        <v>0</v>
      </c>
      <c r="Z22" s="11">
        <v>0</v>
      </c>
      <c r="AA22" s="11">
        <v>0</v>
      </c>
    </row>
    <row r="23" spans="1:27" x14ac:dyDescent="0.2">
      <c r="A23" s="11" t="s">
        <v>35</v>
      </c>
      <c r="B23" s="11"/>
      <c r="C23" s="11">
        <v>1</v>
      </c>
      <c r="D23" s="11"/>
      <c r="E23" s="11"/>
      <c r="F23" s="11"/>
      <c r="G23" s="11"/>
      <c r="H23" s="11"/>
      <c r="I23" s="11">
        <v>2</v>
      </c>
      <c r="J23" s="11">
        <v>8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>
        <v>8</v>
      </c>
      <c r="Z23" s="11">
        <v>0</v>
      </c>
      <c r="AA23" s="11">
        <v>0</v>
      </c>
    </row>
    <row r="24" spans="1:27" x14ac:dyDescent="0.2">
      <c r="A24" s="11" t="s">
        <v>36</v>
      </c>
      <c r="B24" s="11"/>
      <c r="C24" s="11"/>
      <c r="D24" s="11">
        <v>1</v>
      </c>
      <c r="E24" s="11"/>
      <c r="F24" s="11"/>
      <c r="G24" s="11"/>
      <c r="H24" s="11"/>
      <c r="I24" s="11">
        <v>1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>
        <v>0</v>
      </c>
      <c r="Z24" s="11">
        <v>0</v>
      </c>
      <c r="AA24" s="11">
        <v>0</v>
      </c>
    </row>
    <row r="25" spans="1:27" x14ac:dyDescent="0.2">
      <c r="A25" s="11" t="s">
        <v>37</v>
      </c>
      <c r="B25" s="11">
        <v>0</v>
      </c>
      <c r="C25" s="11">
        <v>2</v>
      </c>
      <c r="D25" s="11">
        <v>2</v>
      </c>
      <c r="E25" s="11">
        <v>1</v>
      </c>
      <c r="F25" s="11">
        <v>0</v>
      </c>
      <c r="G25" s="11">
        <v>0</v>
      </c>
      <c r="H25" s="11">
        <v>0</v>
      </c>
      <c r="I25" s="11">
        <v>11</v>
      </c>
      <c r="J25" s="11">
        <v>72</v>
      </c>
      <c r="K25" s="11">
        <v>1</v>
      </c>
      <c r="L25" s="11">
        <v>72</v>
      </c>
      <c r="M25" s="11"/>
      <c r="N25" s="11"/>
      <c r="O25" s="11"/>
      <c r="P25" s="11"/>
      <c r="Q25" s="11">
        <v>1</v>
      </c>
      <c r="R25" s="11">
        <v>150</v>
      </c>
      <c r="S25" s="11"/>
      <c r="T25" s="11"/>
      <c r="U25" s="11"/>
      <c r="V25" s="11"/>
      <c r="W25" s="11"/>
      <c r="X25" s="11"/>
      <c r="Y25" s="11">
        <v>294</v>
      </c>
      <c r="Z25" s="11">
        <v>0</v>
      </c>
      <c r="AA25" s="11">
        <v>0</v>
      </c>
    </row>
    <row r="26" spans="1:27" x14ac:dyDescent="0.2">
      <c r="A26" s="11" t="s">
        <v>38</v>
      </c>
      <c r="B26" s="11">
        <v>2</v>
      </c>
      <c r="C26" s="11"/>
      <c r="D26" s="11">
        <v>15</v>
      </c>
      <c r="E26" s="11"/>
      <c r="F26" s="11">
        <v>2</v>
      </c>
      <c r="G26" s="11"/>
      <c r="H26" s="11">
        <v>1</v>
      </c>
      <c r="I26" s="11">
        <v>4</v>
      </c>
      <c r="J26" s="11">
        <v>16</v>
      </c>
      <c r="K26" s="11">
        <v>1</v>
      </c>
      <c r="L26" s="11">
        <v>85</v>
      </c>
      <c r="M26" s="11">
        <v>5</v>
      </c>
      <c r="N26" s="11">
        <v>52</v>
      </c>
      <c r="O26" s="11">
        <v>1</v>
      </c>
      <c r="P26" s="11">
        <v>40</v>
      </c>
      <c r="Q26" s="11"/>
      <c r="R26" s="11"/>
      <c r="S26" s="11"/>
      <c r="T26" s="11"/>
      <c r="U26" s="11"/>
      <c r="V26" s="11"/>
      <c r="W26" s="11"/>
      <c r="X26" s="11"/>
      <c r="Y26" s="11">
        <v>193</v>
      </c>
      <c r="Z26" s="11">
        <v>0</v>
      </c>
      <c r="AA26" s="11">
        <v>0</v>
      </c>
    </row>
    <row r="27" spans="1:27" x14ac:dyDescent="0.2">
      <c r="A27" s="11" t="s">
        <v>39</v>
      </c>
      <c r="B27" s="11"/>
      <c r="C27" s="11">
        <v>1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>
        <v>0</v>
      </c>
      <c r="Z27" s="11">
        <v>0</v>
      </c>
      <c r="AA27" s="11">
        <v>0</v>
      </c>
    </row>
    <row r="28" spans="1:27" x14ac:dyDescent="0.2">
      <c r="A28" s="11" t="s">
        <v>40</v>
      </c>
      <c r="B28" s="11"/>
      <c r="C28" s="11">
        <v>2</v>
      </c>
      <c r="D28" s="11"/>
      <c r="E28" s="11">
        <v>1</v>
      </c>
      <c r="F28" s="11"/>
      <c r="G28" s="11"/>
      <c r="H28" s="11"/>
      <c r="I28" s="11"/>
      <c r="J28" s="11"/>
      <c r="K28" s="11"/>
      <c r="L28" s="11"/>
      <c r="M28" s="11">
        <v>1</v>
      </c>
      <c r="N28" s="11"/>
      <c r="O28" s="11"/>
      <c r="P28" s="11"/>
      <c r="Q28" s="11">
        <v>2</v>
      </c>
      <c r="R28" s="11">
        <v>450</v>
      </c>
      <c r="S28" s="11"/>
      <c r="T28" s="11"/>
      <c r="U28" s="11"/>
      <c r="V28" s="11"/>
      <c r="W28" s="11"/>
      <c r="X28" s="11"/>
      <c r="Y28" s="11">
        <v>450</v>
      </c>
      <c r="Z28" s="11">
        <v>0</v>
      </c>
      <c r="AA28" s="11">
        <v>0</v>
      </c>
    </row>
    <row r="29" spans="1:27" x14ac:dyDescent="0.2">
      <c r="A29" s="11" t="s">
        <v>41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>
        <v>0</v>
      </c>
      <c r="Z29" s="11">
        <v>0</v>
      </c>
      <c r="AA29" s="11">
        <v>0</v>
      </c>
    </row>
    <row r="30" spans="1:27" x14ac:dyDescent="0.2">
      <c r="A30" s="11" t="s">
        <v>42</v>
      </c>
      <c r="B30" s="11">
        <v>0</v>
      </c>
      <c r="C30" s="11">
        <v>0</v>
      </c>
      <c r="D30" s="11">
        <v>1</v>
      </c>
      <c r="E30" s="11">
        <v>0</v>
      </c>
      <c r="F30" s="11">
        <v>0</v>
      </c>
      <c r="G30" s="11">
        <v>0</v>
      </c>
      <c r="H30" s="11">
        <v>0</v>
      </c>
      <c r="I30" s="11">
        <v>3</v>
      </c>
      <c r="J30" s="11">
        <v>16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16</v>
      </c>
      <c r="Z30" s="11">
        <v>0</v>
      </c>
      <c r="AA30" s="11">
        <v>0</v>
      </c>
    </row>
    <row r="31" spans="1:27" x14ac:dyDescent="0.2">
      <c r="A31" s="11" t="s">
        <v>43</v>
      </c>
      <c r="B31" s="11">
        <v>0</v>
      </c>
      <c r="C31" s="11">
        <v>0</v>
      </c>
      <c r="D31" s="11">
        <v>1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</row>
    <row r="32" spans="1:27" x14ac:dyDescent="0.2">
      <c r="A32" s="11" t="s">
        <v>44</v>
      </c>
      <c r="B32" s="11"/>
      <c r="C32" s="11"/>
      <c r="D32" s="11">
        <v>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>
        <v>0</v>
      </c>
      <c r="Z32" s="11">
        <v>0</v>
      </c>
      <c r="AA32" s="11">
        <v>0</v>
      </c>
    </row>
    <row r="33" spans="1:27" x14ac:dyDescent="0.2">
      <c r="A33" s="11" t="s">
        <v>45</v>
      </c>
      <c r="B33" s="11">
        <v>1</v>
      </c>
      <c r="C33" s="11">
        <v>1</v>
      </c>
      <c r="D33" s="11">
        <v>1</v>
      </c>
      <c r="E33" s="11">
        <v>1</v>
      </c>
      <c r="F33" s="11"/>
      <c r="G33" s="11"/>
      <c r="H33" s="11"/>
      <c r="I33" s="11">
        <v>1</v>
      </c>
      <c r="J33" s="11">
        <v>6</v>
      </c>
      <c r="K33" s="11"/>
      <c r="L33" s="11"/>
      <c r="M33" s="11">
        <v>1</v>
      </c>
      <c r="N33" s="11">
        <v>30</v>
      </c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>
        <v>36</v>
      </c>
      <c r="Z33" s="11">
        <v>0</v>
      </c>
      <c r="AA33" s="11">
        <v>0</v>
      </c>
    </row>
    <row r="34" spans="1:27" x14ac:dyDescent="0.2">
      <c r="A34" s="11" t="s">
        <v>46</v>
      </c>
      <c r="B34" s="11"/>
      <c r="C34" s="11">
        <v>1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>
        <v>0</v>
      </c>
      <c r="Z34" s="11">
        <v>0</v>
      </c>
      <c r="AA34" s="11">
        <v>0</v>
      </c>
    </row>
    <row r="35" spans="1:27" x14ac:dyDescent="0.2">
      <c r="A35" s="11" t="s">
        <v>47</v>
      </c>
      <c r="B35" s="11"/>
      <c r="C35" s="11"/>
      <c r="D35" s="11">
        <v>1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>
        <v>0</v>
      </c>
      <c r="Z35" s="11">
        <v>0</v>
      </c>
      <c r="AA35" s="11">
        <v>0</v>
      </c>
    </row>
    <row r="36" spans="1:27" x14ac:dyDescent="0.2">
      <c r="A36" s="11" t="s">
        <v>48</v>
      </c>
      <c r="B36" s="11">
        <v>1</v>
      </c>
      <c r="C36" s="11">
        <v>1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>
        <v>0</v>
      </c>
      <c r="Z36" s="11">
        <v>0</v>
      </c>
      <c r="AA36" s="11">
        <v>0</v>
      </c>
    </row>
    <row r="37" spans="1:27" x14ac:dyDescent="0.2">
      <c r="A37" s="11" t="s">
        <v>49</v>
      </c>
      <c r="B37" s="11">
        <v>1</v>
      </c>
      <c r="C37" s="11">
        <v>3</v>
      </c>
      <c r="D37" s="11">
        <v>5</v>
      </c>
      <c r="E37" s="11">
        <v>2</v>
      </c>
      <c r="F37" s="11">
        <v>2</v>
      </c>
      <c r="G37" s="11">
        <v>0</v>
      </c>
      <c r="H37" s="11">
        <v>2</v>
      </c>
      <c r="I37" s="11">
        <v>9</v>
      </c>
      <c r="J37" s="11">
        <v>73</v>
      </c>
      <c r="K37" s="11">
        <v>2</v>
      </c>
      <c r="L37" s="11">
        <v>52</v>
      </c>
      <c r="M37" s="11">
        <v>3</v>
      </c>
      <c r="N37" s="11">
        <v>40</v>
      </c>
      <c r="O37" s="11">
        <v>1</v>
      </c>
      <c r="P37" s="11">
        <v>32</v>
      </c>
      <c r="Q37" s="11">
        <v>1</v>
      </c>
      <c r="R37" s="11">
        <v>77</v>
      </c>
      <c r="S37" s="11">
        <v>50</v>
      </c>
      <c r="T37" s="11">
        <v>10</v>
      </c>
      <c r="U37" s="11">
        <v>1</v>
      </c>
      <c r="V37" s="11">
        <v>0</v>
      </c>
      <c r="W37" s="11">
        <v>7</v>
      </c>
      <c r="X37" s="11">
        <v>7</v>
      </c>
      <c r="Y37" s="11">
        <v>274</v>
      </c>
      <c r="Z37" s="11">
        <v>57</v>
      </c>
      <c r="AA37" s="11">
        <v>17</v>
      </c>
    </row>
    <row r="38" spans="1:27" x14ac:dyDescent="0.2">
      <c r="A38" s="11" t="s">
        <v>50</v>
      </c>
      <c r="B38" s="11">
        <v>1</v>
      </c>
      <c r="C38" s="11">
        <v>2</v>
      </c>
      <c r="D38" s="11">
        <v>1</v>
      </c>
      <c r="E38" s="11">
        <v>2</v>
      </c>
      <c r="F38" s="11">
        <v>0</v>
      </c>
      <c r="G38" s="11">
        <v>0</v>
      </c>
      <c r="H38" s="11">
        <v>0</v>
      </c>
      <c r="I38" s="11">
        <v>8</v>
      </c>
      <c r="J38" s="11">
        <v>85</v>
      </c>
      <c r="K38" s="11">
        <v>1</v>
      </c>
      <c r="L38" s="11">
        <v>100</v>
      </c>
      <c r="M38" s="11">
        <v>2</v>
      </c>
      <c r="N38" s="11">
        <v>72</v>
      </c>
      <c r="O38" s="11">
        <v>1</v>
      </c>
      <c r="P38" s="11">
        <v>40</v>
      </c>
      <c r="Q38" s="11">
        <v>1</v>
      </c>
      <c r="R38" s="11">
        <v>0</v>
      </c>
      <c r="S38" s="11">
        <v>0</v>
      </c>
      <c r="T38" s="11">
        <v>10</v>
      </c>
      <c r="U38" s="11">
        <v>1</v>
      </c>
      <c r="V38" s="11">
        <v>0</v>
      </c>
      <c r="W38" s="11">
        <v>40</v>
      </c>
      <c r="X38" s="11">
        <v>10</v>
      </c>
      <c r="Y38" s="11">
        <v>297</v>
      </c>
      <c r="Z38" s="11">
        <v>40</v>
      </c>
      <c r="AA38" s="11">
        <v>20</v>
      </c>
    </row>
    <row r="39" spans="1:27" x14ac:dyDescent="0.2">
      <c r="A39" s="11" t="s">
        <v>51</v>
      </c>
      <c r="B39" s="11">
        <v>6</v>
      </c>
      <c r="C39" s="11">
        <v>1</v>
      </c>
      <c r="D39" s="11">
        <v>12</v>
      </c>
      <c r="E39" s="11">
        <v>10</v>
      </c>
      <c r="F39" s="11">
        <v>4</v>
      </c>
      <c r="G39" s="11">
        <v>0</v>
      </c>
      <c r="H39" s="11">
        <v>3</v>
      </c>
      <c r="I39" s="11">
        <v>65</v>
      </c>
      <c r="J39" s="11"/>
      <c r="K39" s="11">
        <v>1</v>
      </c>
      <c r="L39" s="11">
        <v>104</v>
      </c>
      <c r="M39" s="11">
        <v>6</v>
      </c>
      <c r="N39" s="11">
        <v>165</v>
      </c>
      <c r="O39" s="11">
        <v>4</v>
      </c>
      <c r="P39" s="11">
        <v>252</v>
      </c>
      <c r="Q39" s="11"/>
      <c r="R39" s="11"/>
      <c r="S39" s="11"/>
      <c r="T39" s="11"/>
      <c r="U39" s="11"/>
      <c r="V39" s="11"/>
      <c r="W39" s="11"/>
      <c r="X39" s="11"/>
      <c r="Y39" s="11">
        <v>521</v>
      </c>
      <c r="Z39" s="11">
        <v>0</v>
      </c>
      <c r="AA39" s="11">
        <v>0</v>
      </c>
    </row>
    <row r="40" spans="1:27" x14ac:dyDescent="0.2">
      <c r="A40" s="11" t="s">
        <v>52</v>
      </c>
      <c r="B40" s="11">
        <v>0</v>
      </c>
      <c r="C40" s="11">
        <v>0</v>
      </c>
      <c r="D40" s="11">
        <v>0</v>
      </c>
      <c r="E40" s="11">
        <v>2</v>
      </c>
      <c r="F40" s="11">
        <v>0</v>
      </c>
      <c r="G40" s="11">
        <v>0</v>
      </c>
      <c r="H40" s="11">
        <v>0</v>
      </c>
      <c r="I40" s="11">
        <v>6</v>
      </c>
      <c r="J40" s="11">
        <v>62</v>
      </c>
      <c r="K40" s="11">
        <v>1</v>
      </c>
      <c r="L40" s="11">
        <v>27</v>
      </c>
      <c r="M40" s="11">
        <v>2</v>
      </c>
      <c r="N40" s="11">
        <v>58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1</v>
      </c>
      <c r="V40" s="11">
        <v>60</v>
      </c>
      <c r="W40" s="11">
        <v>0</v>
      </c>
      <c r="X40" s="11">
        <v>0</v>
      </c>
      <c r="Y40" s="11">
        <v>207</v>
      </c>
      <c r="Z40" s="11">
        <v>0</v>
      </c>
      <c r="AA40" s="11">
        <v>0</v>
      </c>
    </row>
    <row r="41" spans="1:27" x14ac:dyDescent="0.2">
      <c r="A41" s="13" t="s">
        <v>110</v>
      </c>
      <c r="B41" s="13">
        <v>22</v>
      </c>
      <c r="C41" s="13">
        <v>31</v>
      </c>
      <c r="D41" s="13">
        <v>66</v>
      </c>
      <c r="E41" s="13">
        <v>35</v>
      </c>
      <c r="F41" s="13">
        <v>9</v>
      </c>
      <c r="G41" s="13">
        <v>1</v>
      </c>
      <c r="H41" s="13">
        <v>6</v>
      </c>
      <c r="I41" s="13">
        <v>158</v>
      </c>
      <c r="J41" s="13">
        <v>864</v>
      </c>
      <c r="K41" s="13">
        <v>9</v>
      </c>
      <c r="L41" s="13">
        <v>474</v>
      </c>
      <c r="M41" s="13">
        <v>39</v>
      </c>
      <c r="N41" s="13">
        <v>959</v>
      </c>
      <c r="O41" s="13">
        <v>13</v>
      </c>
      <c r="P41" s="13">
        <v>683</v>
      </c>
      <c r="Q41" s="13">
        <v>9</v>
      </c>
      <c r="R41" s="13">
        <v>900</v>
      </c>
      <c r="S41" s="13">
        <v>250</v>
      </c>
      <c r="T41" s="13">
        <v>135</v>
      </c>
      <c r="U41" s="13">
        <v>8</v>
      </c>
      <c r="V41" s="13">
        <v>140</v>
      </c>
      <c r="W41" s="13">
        <v>247</v>
      </c>
      <c r="X41" s="13">
        <v>72</v>
      </c>
      <c r="Y41" s="13">
        <v>4020</v>
      </c>
      <c r="Z41" s="13">
        <v>497</v>
      </c>
      <c r="AA41" s="13">
        <v>207</v>
      </c>
    </row>
    <row r="42" spans="1:27" x14ac:dyDescent="0.2">
      <c r="A42" s="11" t="s">
        <v>53</v>
      </c>
      <c r="B42" s="11">
        <v>13</v>
      </c>
      <c r="C42" s="11">
        <v>20</v>
      </c>
      <c r="D42" s="11">
        <v>20</v>
      </c>
      <c r="E42" s="11">
        <v>17</v>
      </c>
      <c r="F42" s="11">
        <v>4</v>
      </c>
      <c r="G42" s="11">
        <v>1</v>
      </c>
      <c r="H42" s="11">
        <v>3</v>
      </c>
      <c r="I42" s="11">
        <v>19</v>
      </c>
      <c r="J42" s="11"/>
      <c r="K42" s="11">
        <v>8</v>
      </c>
      <c r="L42" s="11"/>
      <c r="M42" s="11">
        <v>15</v>
      </c>
      <c r="N42" s="11"/>
      <c r="O42" s="11">
        <v>7</v>
      </c>
      <c r="P42" s="11"/>
      <c r="Q42" s="11">
        <v>8</v>
      </c>
      <c r="R42" s="11"/>
      <c r="S42" s="11">
        <v>5</v>
      </c>
      <c r="T42" s="11">
        <v>6</v>
      </c>
      <c r="U42" s="11">
        <v>7</v>
      </c>
      <c r="V42" s="11"/>
      <c r="W42" s="11">
        <v>6</v>
      </c>
      <c r="X42" s="11">
        <v>6</v>
      </c>
      <c r="Y42" s="11"/>
      <c r="Z42" s="11"/>
      <c r="AA42" s="11"/>
    </row>
    <row r="43" spans="1:27" x14ac:dyDescent="0.2">
      <c r="A43" s="14" t="s">
        <v>118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spans="1:27" x14ac:dyDescent="0.2">
      <c r="A44" s="9" t="s">
        <v>113</v>
      </c>
    </row>
    <row r="45" spans="1:27" x14ac:dyDescent="0.2">
      <c r="A45" s="9" t="s">
        <v>90</v>
      </c>
    </row>
    <row r="46" spans="1:27" x14ac:dyDescent="0.2">
      <c r="A46" s="12" t="s">
        <v>117</v>
      </c>
    </row>
    <row r="47" spans="1:27" x14ac:dyDescent="0.2">
      <c r="A47" s="9" t="s">
        <v>73</v>
      </c>
    </row>
  </sheetData>
  <mergeCells count="17">
    <mergeCell ref="B2:H2"/>
    <mergeCell ref="I2:AA2"/>
    <mergeCell ref="A2:A4"/>
    <mergeCell ref="U3:X3"/>
    <mergeCell ref="Y3:AA3"/>
    <mergeCell ref="B3:B4"/>
    <mergeCell ref="C3:C4"/>
    <mergeCell ref="D3:D4"/>
    <mergeCell ref="E3:E4"/>
    <mergeCell ref="F3:F4"/>
    <mergeCell ref="G3:G4"/>
    <mergeCell ref="H3:H4"/>
    <mergeCell ref="I3:J3"/>
    <mergeCell ref="K3:L3"/>
    <mergeCell ref="M3:N3"/>
    <mergeCell ref="O3:P3"/>
    <mergeCell ref="Q3:T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/>
  </sheetViews>
  <sheetFormatPr defaultRowHeight="12.75" x14ac:dyDescent="0.2"/>
  <cols>
    <col min="1" max="1" width="22.42578125" style="9" customWidth="1"/>
    <col min="2" max="2" width="10.5703125" style="9" customWidth="1"/>
    <col min="3" max="3" width="10.28515625" style="9" customWidth="1"/>
    <col min="4" max="4" width="9.5703125" style="9" customWidth="1"/>
    <col min="5" max="6" width="9.140625" style="9"/>
    <col min="7" max="8" width="9.5703125" style="9" customWidth="1"/>
    <col min="9" max="11" width="9.140625" style="9"/>
    <col min="12" max="12" width="10.7109375" style="9" customWidth="1"/>
    <col min="13" max="13" width="10.5703125" style="9" customWidth="1"/>
    <col min="14" max="16384" width="9.140625" style="9"/>
  </cols>
  <sheetData>
    <row r="1" spans="1:18" ht="15" x14ac:dyDescent="0.25">
      <c r="A1" s="6" t="s">
        <v>449</v>
      </c>
    </row>
    <row r="2" spans="1:18" ht="15" customHeight="1" x14ac:dyDescent="0.2">
      <c r="A2" s="112" t="s">
        <v>70</v>
      </c>
      <c r="B2" s="117" t="s">
        <v>120</v>
      </c>
      <c r="C2" s="117"/>
      <c r="D2" s="117"/>
      <c r="E2" s="117"/>
      <c r="F2" s="117"/>
      <c r="G2" s="117"/>
      <c r="H2" s="117"/>
      <c r="I2" s="117"/>
      <c r="J2" s="117"/>
      <c r="K2" s="117" t="s">
        <v>127</v>
      </c>
      <c r="L2" s="117"/>
      <c r="M2" s="117"/>
      <c r="N2" s="117"/>
      <c r="O2" s="117"/>
      <c r="P2" s="117"/>
      <c r="Q2" s="117"/>
      <c r="R2" s="117"/>
    </row>
    <row r="3" spans="1:18" x14ac:dyDescent="0.2">
      <c r="A3" s="119"/>
      <c r="B3" s="117" t="s">
        <v>97</v>
      </c>
      <c r="C3" s="120" t="s">
        <v>98</v>
      </c>
      <c r="D3" s="121"/>
      <c r="E3" s="117" t="s">
        <v>99</v>
      </c>
      <c r="F3" s="117" t="s">
        <v>100</v>
      </c>
      <c r="G3" s="117" t="s">
        <v>101</v>
      </c>
      <c r="H3" s="117" t="s">
        <v>102</v>
      </c>
      <c r="I3" s="117" t="s">
        <v>103</v>
      </c>
      <c r="J3" s="117" t="s">
        <v>104</v>
      </c>
      <c r="K3" s="117" t="s">
        <v>122</v>
      </c>
      <c r="L3" s="117"/>
      <c r="M3" s="117" t="s">
        <v>123</v>
      </c>
      <c r="N3" s="117"/>
      <c r="O3" s="117"/>
      <c r="P3" s="117"/>
      <c r="Q3" s="117"/>
      <c r="R3" s="117"/>
    </row>
    <row r="4" spans="1:18" ht="114.75" customHeight="1" x14ac:dyDescent="0.2">
      <c r="A4" s="113"/>
      <c r="B4" s="117"/>
      <c r="C4" s="2" t="s">
        <v>133</v>
      </c>
      <c r="D4" s="2" t="s">
        <v>132</v>
      </c>
      <c r="E4" s="117"/>
      <c r="F4" s="117"/>
      <c r="G4" s="117"/>
      <c r="H4" s="117"/>
      <c r="I4" s="117"/>
      <c r="J4" s="117"/>
      <c r="K4" s="2" t="s">
        <v>121</v>
      </c>
      <c r="L4" s="2" t="s">
        <v>126</v>
      </c>
      <c r="M4" s="2" t="s">
        <v>128</v>
      </c>
      <c r="N4" s="2" t="s">
        <v>129</v>
      </c>
      <c r="O4" s="2" t="s">
        <v>130</v>
      </c>
      <c r="P4" s="2" t="s">
        <v>131</v>
      </c>
      <c r="Q4" s="2" t="s">
        <v>124</v>
      </c>
      <c r="R4" s="2" t="s">
        <v>125</v>
      </c>
    </row>
    <row r="5" spans="1:18" x14ac:dyDescent="0.2">
      <c r="A5" s="11" t="s">
        <v>18</v>
      </c>
      <c r="B5" s="11">
        <v>1</v>
      </c>
      <c r="C5" s="11"/>
      <c r="D5" s="11"/>
      <c r="E5" s="11"/>
      <c r="F5" s="11"/>
      <c r="G5" s="11"/>
      <c r="H5" s="11"/>
      <c r="I5" s="11"/>
      <c r="J5" s="11"/>
      <c r="K5" s="11">
        <v>1</v>
      </c>
      <c r="L5" s="11"/>
      <c r="M5" s="11"/>
      <c r="N5" s="11"/>
      <c r="O5" s="11">
        <v>1</v>
      </c>
      <c r="P5" s="11"/>
      <c r="Q5" s="11"/>
      <c r="R5" s="11"/>
    </row>
    <row r="6" spans="1:18" x14ac:dyDescent="0.2">
      <c r="A6" s="11" t="s">
        <v>19</v>
      </c>
      <c r="B6" s="11">
        <v>1</v>
      </c>
      <c r="C6" s="11"/>
      <c r="D6" s="11">
        <v>8</v>
      </c>
      <c r="E6" s="11"/>
      <c r="F6" s="11"/>
      <c r="G6" s="11"/>
      <c r="H6" s="11"/>
      <c r="I6" s="11"/>
      <c r="J6" s="11"/>
      <c r="K6" s="11">
        <v>2</v>
      </c>
      <c r="L6" s="11"/>
      <c r="M6" s="11">
        <v>1</v>
      </c>
      <c r="N6" s="11"/>
      <c r="O6" s="11"/>
      <c r="P6" s="11"/>
      <c r="Q6" s="11"/>
      <c r="R6" s="11"/>
    </row>
    <row r="7" spans="1:18" x14ac:dyDescent="0.2">
      <c r="A7" s="11" t="s">
        <v>20</v>
      </c>
      <c r="B7" s="11"/>
      <c r="C7" s="11">
        <v>1</v>
      </c>
      <c r="D7" s="11">
        <v>8</v>
      </c>
      <c r="E7" s="11"/>
      <c r="F7" s="11"/>
      <c r="G7" s="11"/>
      <c r="H7" s="11"/>
      <c r="I7" s="11"/>
      <c r="J7" s="11"/>
      <c r="K7" s="11"/>
      <c r="L7" s="11"/>
      <c r="M7" s="11"/>
      <c r="N7" s="11">
        <v>1</v>
      </c>
      <c r="O7" s="11"/>
      <c r="P7" s="11">
        <v>1</v>
      </c>
      <c r="Q7" s="11"/>
      <c r="R7" s="11"/>
    </row>
    <row r="8" spans="1:18" x14ac:dyDescent="0.2">
      <c r="A8" s="11" t="s">
        <v>21</v>
      </c>
      <c r="B8" s="11"/>
      <c r="C8" s="11">
        <v>1</v>
      </c>
      <c r="D8" s="11"/>
      <c r="E8" s="11"/>
      <c r="F8" s="11">
        <v>1</v>
      </c>
      <c r="G8" s="11">
        <v>1</v>
      </c>
      <c r="H8" s="11"/>
      <c r="I8" s="11"/>
      <c r="J8" s="11"/>
      <c r="K8" s="11">
        <v>2</v>
      </c>
      <c r="L8" s="11">
        <v>2</v>
      </c>
      <c r="M8" s="11"/>
      <c r="N8" s="11">
        <v>1</v>
      </c>
      <c r="O8" s="11"/>
      <c r="P8" s="11"/>
      <c r="Q8" s="11"/>
      <c r="R8" s="11"/>
    </row>
    <row r="9" spans="1:18" x14ac:dyDescent="0.2">
      <c r="A9" s="11" t="s">
        <v>22</v>
      </c>
      <c r="B9" s="11"/>
      <c r="C9" s="11"/>
      <c r="D9" s="11"/>
      <c r="E9" s="11"/>
      <c r="F9" s="11">
        <v>1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2">
      <c r="A10" s="11" t="s">
        <v>23</v>
      </c>
      <c r="B10" s="11">
        <v>4</v>
      </c>
      <c r="C10" s="11">
        <v>1</v>
      </c>
      <c r="D10" s="11">
        <v>4</v>
      </c>
      <c r="E10" s="11">
        <v>1</v>
      </c>
      <c r="F10" s="11">
        <v>3</v>
      </c>
      <c r="G10" s="11">
        <v>3</v>
      </c>
      <c r="H10" s="11">
        <v>2</v>
      </c>
      <c r="I10" s="11"/>
      <c r="J10" s="11"/>
      <c r="K10" s="11">
        <v>5</v>
      </c>
      <c r="L10" s="11"/>
      <c r="M10" s="11"/>
      <c r="N10" s="11"/>
      <c r="O10" s="11">
        <v>1</v>
      </c>
      <c r="P10" s="11"/>
      <c r="Q10" s="11"/>
      <c r="R10" s="11"/>
    </row>
    <row r="11" spans="1:18" x14ac:dyDescent="0.2">
      <c r="A11" s="11" t="s">
        <v>24</v>
      </c>
      <c r="B11" s="11">
        <v>1</v>
      </c>
      <c r="C11" s="11"/>
      <c r="D11" s="11"/>
      <c r="E11" s="11"/>
      <c r="F11" s="11"/>
      <c r="G11" s="11"/>
      <c r="H11" s="11"/>
      <c r="I11" s="11"/>
      <c r="J11" s="11"/>
      <c r="K11" s="11">
        <v>4</v>
      </c>
      <c r="L11" s="11"/>
      <c r="M11" s="11"/>
      <c r="N11" s="11"/>
      <c r="O11" s="11"/>
      <c r="P11" s="11"/>
      <c r="Q11" s="11"/>
      <c r="R11" s="11"/>
    </row>
    <row r="12" spans="1:18" x14ac:dyDescent="0.2">
      <c r="A12" s="11" t="s">
        <v>25</v>
      </c>
      <c r="B12" s="11">
        <v>1</v>
      </c>
      <c r="C12" s="11">
        <v>1</v>
      </c>
      <c r="D12" s="11">
        <v>8</v>
      </c>
      <c r="E12" s="11"/>
      <c r="F12" s="11"/>
      <c r="G12" s="11"/>
      <c r="H12" s="11"/>
      <c r="I12" s="11"/>
      <c r="J12" s="11"/>
      <c r="K12" s="11">
        <v>2</v>
      </c>
      <c r="L12" s="11"/>
      <c r="M12" s="11"/>
      <c r="N12" s="11">
        <v>1</v>
      </c>
      <c r="O12" s="11">
        <v>3</v>
      </c>
      <c r="P12" s="11"/>
      <c r="Q12" s="11"/>
      <c r="R12" s="11"/>
    </row>
    <row r="13" spans="1:18" x14ac:dyDescent="0.2">
      <c r="A13" s="11" t="s">
        <v>26</v>
      </c>
      <c r="B13" s="11">
        <v>1</v>
      </c>
      <c r="C13" s="11">
        <v>1</v>
      </c>
      <c r="D13" s="11">
        <v>8</v>
      </c>
      <c r="E13" s="11"/>
      <c r="F13" s="11"/>
      <c r="G13" s="11"/>
      <c r="H13" s="11"/>
      <c r="I13" s="11"/>
      <c r="J13" s="11"/>
      <c r="K13" s="11"/>
      <c r="L13" s="11">
        <v>4</v>
      </c>
      <c r="M13" s="11"/>
      <c r="N13" s="11"/>
      <c r="O13" s="11">
        <v>5</v>
      </c>
      <c r="P13" s="11"/>
      <c r="Q13" s="11"/>
      <c r="R13" s="11"/>
    </row>
    <row r="14" spans="1:18" x14ac:dyDescent="0.2">
      <c r="A14" s="11" t="s">
        <v>27</v>
      </c>
      <c r="B14" s="11">
        <v>1</v>
      </c>
      <c r="C14" s="11"/>
      <c r="D14" s="11"/>
      <c r="E14" s="11">
        <v>1</v>
      </c>
      <c r="F14" s="11"/>
      <c r="G14" s="11"/>
      <c r="H14" s="11">
        <v>1</v>
      </c>
      <c r="I14" s="11"/>
      <c r="J14" s="11"/>
      <c r="K14" s="11">
        <v>6</v>
      </c>
      <c r="L14" s="11"/>
      <c r="M14" s="11"/>
      <c r="N14" s="11"/>
      <c r="O14" s="11">
        <v>1</v>
      </c>
      <c r="P14" s="11"/>
      <c r="Q14" s="11"/>
      <c r="R14" s="11"/>
    </row>
    <row r="15" spans="1:18" x14ac:dyDescent="0.2">
      <c r="A15" s="11" t="s">
        <v>28</v>
      </c>
      <c r="B15" s="11"/>
      <c r="C15" s="11">
        <v>1</v>
      </c>
      <c r="D15" s="11">
        <v>8</v>
      </c>
      <c r="E15" s="11"/>
      <c r="F15" s="11">
        <v>1</v>
      </c>
      <c r="G15" s="11">
        <v>1</v>
      </c>
      <c r="H15" s="11"/>
      <c r="I15" s="11"/>
      <c r="J15" s="11"/>
      <c r="K15" s="11"/>
      <c r="L15" s="11"/>
      <c r="M15" s="11">
        <v>1</v>
      </c>
      <c r="N15" s="11"/>
      <c r="O15" s="11"/>
      <c r="P15" s="11"/>
      <c r="Q15" s="11"/>
      <c r="R15" s="11"/>
    </row>
    <row r="16" spans="1:18" x14ac:dyDescent="0.2">
      <c r="A16" s="11" t="s">
        <v>29</v>
      </c>
      <c r="B16" s="11">
        <v>3</v>
      </c>
      <c r="C16" s="11"/>
      <c r="D16" s="11"/>
      <c r="E16" s="11">
        <v>1</v>
      </c>
      <c r="F16" s="11">
        <v>1</v>
      </c>
      <c r="G16" s="11"/>
      <c r="H16" s="11">
        <v>1</v>
      </c>
      <c r="I16" s="11"/>
      <c r="J16" s="11"/>
      <c r="K16" s="11">
        <v>3</v>
      </c>
      <c r="L16" s="11"/>
      <c r="M16" s="11">
        <v>1</v>
      </c>
      <c r="N16" s="11"/>
      <c r="O16" s="11"/>
      <c r="P16" s="11"/>
      <c r="Q16" s="11"/>
      <c r="R16" s="11"/>
    </row>
    <row r="17" spans="1:18" x14ac:dyDescent="0.2">
      <c r="A17" s="11" t="s">
        <v>114</v>
      </c>
      <c r="B17" s="11"/>
      <c r="C17" s="11"/>
      <c r="D17" s="11"/>
      <c r="E17" s="11">
        <v>1</v>
      </c>
      <c r="F17" s="11">
        <v>2</v>
      </c>
      <c r="G17" s="11"/>
      <c r="H17" s="11"/>
      <c r="I17" s="11"/>
      <c r="J17" s="11"/>
      <c r="K17" s="11">
        <v>12</v>
      </c>
      <c r="L17" s="11"/>
      <c r="M17" s="11"/>
      <c r="N17" s="11"/>
      <c r="O17" s="11">
        <v>3</v>
      </c>
      <c r="P17" s="11"/>
      <c r="Q17" s="11"/>
      <c r="R17" s="11"/>
    </row>
    <row r="18" spans="1:18" x14ac:dyDescent="0.2">
      <c r="A18" s="11" t="s">
        <v>30</v>
      </c>
      <c r="B18" s="11">
        <v>2</v>
      </c>
      <c r="C18" s="11">
        <v>1</v>
      </c>
      <c r="D18" s="11">
        <v>4</v>
      </c>
      <c r="E18" s="11">
        <v>1</v>
      </c>
      <c r="F18" s="11">
        <v>4</v>
      </c>
      <c r="G18" s="11">
        <v>1</v>
      </c>
      <c r="H18" s="11">
        <v>2</v>
      </c>
      <c r="I18" s="11"/>
      <c r="J18" s="11"/>
      <c r="K18" s="11">
        <v>10</v>
      </c>
      <c r="L18" s="11"/>
      <c r="M18" s="11">
        <v>2</v>
      </c>
      <c r="N18" s="11"/>
      <c r="O18" s="11"/>
      <c r="P18" s="11"/>
      <c r="Q18" s="11"/>
      <c r="R18" s="11"/>
    </row>
    <row r="19" spans="1:18" x14ac:dyDescent="0.2">
      <c r="A19" s="11" t="s">
        <v>31</v>
      </c>
      <c r="B19" s="11"/>
      <c r="C19" s="11">
        <v>1</v>
      </c>
      <c r="D19" s="11">
        <v>12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2">
      <c r="A20" s="11" t="s">
        <v>32</v>
      </c>
      <c r="B20" s="11">
        <v>1</v>
      </c>
      <c r="C20" s="11"/>
      <c r="D20" s="11"/>
      <c r="E20" s="11"/>
      <c r="F20" s="11"/>
      <c r="G20" s="11"/>
      <c r="H20" s="11"/>
      <c r="I20" s="11"/>
      <c r="J20" s="11">
        <v>1</v>
      </c>
      <c r="K20" s="11">
        <v>1</v>
      </c>
      <c r="L20" s="11"/>
      <c r="M20" s="11"/>
      <c r="N20" s="11"/>
      <c r="O20" s="11">
        <v>1</v>
      </c>
      <c r="P20" s="11"/>
      <c r="Q20" s="11"/>
      <c r="R20" s="11"/>
    </row>
    <row r="21" spans="1:18" x14ac:dyDescent="0.2">
      <c r="A21" s="11" t="s">
        <v>33</v>
      </c>
      <c r="B21" s="11">
        <v>1</v>
      </c>
      <c r="C21" s="11">
        <v>1</v>
      </c>
      <c r="D21" s="11">
        <v>4</v>
      </c>
      <c r="E21" s="11">
        <v>1</v>
      </c>
      <c r="F21" s="11"/>
      <c r="G21" s="11"/>
      <c r="H21" s="11"/>
      <c r="I21" s="11"/>
      <c r="J21" s="11"/>
      <c r="K21" s="11">
        <v>1</v>
      </c>
      <c r="L21" s="11">
        <v>1</v>
      </c>
      <c r="M21" s="11">
        <v>1</v>
      </c>
      <c r="N21" s="11"/>
      <c r="O21" s="11"/>
      <c r="P21" s="11">
        <v>1</v>
      </c>
      <c r="Q21" s="11"/>
      <c r="R21" s="11">
        <v>1</v>
      </c>
    </row>
    <row r="22" spans="1:18" x14ac:dyDescent="0.2">
      <c r="A22" s="11" t="s">
        <v>34</v>
      </c>
      <c r="B22" s="11">
        <v>1</v>
      </c>
      <c r="C22" s="11"/>
      <c r="D22" s="11"/>
      <c r="E22" s="11">
        <v>1</v>
      </c>
      <c r="F22" s="11">
        <v>1</v>
      </c>
      <c r="G22" s="11">
        <v>1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2">
      <c r="A23" s="11" t="s">
        <v>35</v>
      </c>
      <c r="B23" s="11">
        <v>1</v>
      </c>
      <c r="C23" s="11">
        <v>1</v>
      </c>
      <c r="D23" s="11">
        <v>12</v>
      </c>
      <c r="E23" s="11"/>
      <c r="F23" s="11"/>
      <c r="G23" s="11">
        <v>1</v>
      </c>
      <c r="H23" s="11"/>
      <c r="I23" s="11"/>
      <c r="J23" s="11"/>
      <c r="K23" s="11"/>
      <c r="L23" s="11"/>
      <c r="M23" s="11">
        <v>1</v>
      </c>
      <c r="N23" s="11"/>
      <c r="O23" s="11"/>
      <c r="P23" s="11"/>
      <c r="Q23" s="11"/>
      <c r="R23" s="11"/>
    </row>
    <row r="24" spans="1:18" x14ac:dyDescent="0.2">
      <c r="A24" s="11" t="s">
        <v>36</v>
      </c>
      <c r="B24" s="11">
        <v>1</v>
      </c>
      <c r="C24" s="11">
        <v>1</v>
      </c>
      <c r="D24" s="11">
        <v>4</v>
      </c>
      <c r="E24" s="11"/>
      <c r="F24" s="11"/>
      <c r="G24" s="11"/>
      <c r="H24" s="11"/>
      <c r="I24" s="11"/>
      <c r="J24" s="11">
        <v>3</v>
      </c>
      <c r="K24" s="11">
        <v>4</v>
      </c>
      <c r="L24" s="11"/>
      <c r="M24" s="11">
        <v>1</v>
      </c>
      <c r="N24" s="11">
        <v>1</v>
      </c>
      <c r="O24" s="11">
        <v>1</v>
      </c>
      <c r="P24" s="11"/>
      <c r="Q24" s="11"/>
      <c r="R24" s="11"/>
    </row>
    <row r="25" spans="1:18" x14ac:dyDescent="0.2">
      <c r="A25" s="11" t="s">
        <v>37</v>
      </c>
      <c r="B25" s="11">
        <v>1</v>
      </c>
      <c r="C25" s="11">
        <v>1</v>
      </c>
      <c r="D25" s="11">
        <v>4</v>
      </c>
      <c r="E25" s="11"/>
      <c r="F25" s="11"/>
      <c r="G25" s="11"/>
      <c r="H25" s="11"/>
      <c r="I25" s="11"/>
      <c r="J25" s="11"/>
      <c r="K25" s="11">
        <v>1</v>
      </c>
      <c r="L25" s="11"/>
      <c r="M25" s="11"/>
      <c r="N25" s="11"/>
      <c r="O25" s="11">
        <v>1</v>
      </c>
      <c r="P25" s="11"/>
      <c r="Q25" s="11"/>
      <c r="R25" s="11"/>
    </row>
    <row r="26" spans="1:18" x14ac:dyDescent="0.2">
      <c r="A26" s="11" t="s">
        <v>38</v>
      </c>
      <c r="B26" s="11" t="s">
        <v>9</v>
      </c>
      <c r="C26" s="11"/>
      <c r="D26" s="11"/>
      <c r="E26" s="11">
        <v>1</v>
      </c>
      <c r="F26" s="11" t="s">
        <v>9</v>
      </c>
      <c r="G26" s="11" t="s">
        <v>9</v>
      </c>
      <c r="H26" s="11" t="s">
        <v>109</v>
      </c>
      <c r="I26" s="11">
        <v>1</v>
      </c>
      <c r="J26" s="11">
        <v>1</v>
      </c>
      <c r="K26" s="11">
        <v>239</v>
      </c>
      <c r="L26" s="11">
        <v>2</v>
      </c>
      <c r="M26" s="11"/>
      <c r="N26" s="11"/>
      <c r="O26" s="11"/>
      <c r="P26" s="11"/>
      <c r="Q26" s="11"/>
      <c r="R26" s="11"/>
    </row>
    <row r="27" spans="1:18" x14ac:dyDescent="0.2">
      <c r="A27" s="11" t="s">
        <v>39</v>
      </c>
      <c r="B27" s="11"/>
      <c r="C27" s="11">
        <v>2</v>
      </c>
      <c r="D27" s="11">
        <v>16</v>
      </c>
      <c r="E27" s="11"/>
      <c r="F27" s="11"/>
      <c r="G27" s="11"/>
      <c r="H27" s="11">
        <v>1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2">
      <c r="A28" s="11" t="s">
        <v>40</v>
      </c>
      <c r="B28" s="11">
        <v>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2">
      <c r="A29" s="11" t="s">
        <v>41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2">
      <c r="A30" s="11" t="s">
        <v>42</v>
      </c>
      <c r="B30" s="11">
        <v>1</v>
      </c>
      <c r="C30" s="11">
        <v>1</v>
      </c>
      <c r="D30" s="11">
        <v>8</v>
      </c>
      <c r="E30" s="11"/>
      <c r="F30" s="11"/>
      <c r="G30" s="11"/>
      <c r="H30" s="11">
        <v>1</v>
      </c>
      <c r="I30" s="11"/>
      <c r="J30" s="11"/>
      <c r="K30" s="11">
        <v>2</v>
      </c>
      <c r="L30" s="11"/>
      <c r="M30" s="11"/>
      <c r="N30" s="11"/>
      <c r="O30" s="11">
        <v>2</v>
      </c>
      <c r="P30" s="11"/>
      <c r="Q30" s="11"/>
      <c r="R30" s="11"/>
    </row>
    <row r="31" spans="1:18" x14ac:dyDescent="0.2">
      <c r="A31" s="11" t="s">
        <v>43</v>
      </c>
      <c r="B31" s="11"/>
      <c r="C31" s="11"/>
      <c r="D31" s="11"/>
      <c r="E31" s="11"/>
      <c r="F31" s="11"/>
      <c r="G31" s="11"/>
      <c r="H31" s="11"/>
      <c r="I31" s="11"/>
      <c r="J31" s="11"/>
      <c r="K31" s="11">
        <v>5</v>
      </c>
      <c r="L31" s="11"/>
      <c r="M31" s="11">
        <v>2</v>
      </c>
      <c r="N31" s="11"/>
      <c r="O31" s="11"/>
      <c r="P31" s="11"/>
      <c r="Q31" s="11"/>
      <c r="R31" s="11"/>
    </row>
    <row r="32" spans="1:18" x14ac:dyDescent="0.2">
      <c r="A32" s="11" t="s">
        <v>44</v>
      </c>
      <c r="B32" s="11">
        <v>1</v>
      </c>
      <c r="C32" s="11"/>
      <c r="D32" s="11"/>
      <c r="E32" s="11"/>
      <c r="F32" s="11"/>
      <c r="G32" s="11"/>
      <c r="H32" s="11"/>
      <c r="I32" s="11"/>
      <c r="J32" s="11"/>
      <c r="K32" s="11">
        <v>1</v>
      </c>
      <c r="L32" s="11"/>
      <c r="M32" s="11"/>
      <c r="N32" s="11"/>
      <c r="O32" s="11">
        <v>1</v>
      </c>
      <c r="P32" s="11"/>
      <c r="Q32" s="11"/>
      <c r="R32" s="11"/>
    </row>
    <row r="33" spans="1:18" x14ac:dyDescent="0.2">
      <c r="A33" s="11" t="s">
        <v>45</v>
      </c>
      <c r="B33" s="11">
        <v>1</v>
      </c>
      <c r="C33" s="11"/>
      <c r="D33" s="11"/>
      <c r="E33" s="11"/>
      <c r="F33" s="11">
        <v>1</v>
      </c>
      <c r="G33" s="11">
        <v>1</v>
      </c>
      <c r="H33" s="11"/>
      <c r="I33" s="11">
        <v>1</v>
      </c>
      <c r="J33" s="11"/>
      <c r="K33" s="11"/>
      <c r="L33" s="11"/>
      <c r="M33" s="11">
        <v>1</v>
      </c>
      <c r="N33" s="11"/>
      <c r="O33" s="11">
        <v>1</v>
      </c>
      <c r="P33" s="11"/>
      <c r="Q33" s="11"/>
      <c r="R33" s="11"/>
    </row>
    <row r="34" spans="1:18" x14ac:dyDescent="0.2">
      <c r="A34" s="11" t="s">
        <v>46</v>
      </c>
      <c r="B34" s="11">
        <v>1</v>
      </c>
      <c r="C34" s="11"/>
      <c r="D34" s="11"/>
      <c r="E34" s="11"/>
      <c r="F34" s="11">
        <v>1</v>
      </c>
      <c r="G34" s="11">
        <v>1</v>
      </c>
      <c r="H34" s="11"/>
      <c r="I34" s="11"/>
      <c r="J34" s="11"/>
      <c r="K34" s="11">
        <v>10</v>
      </c>
      <c r="L34" s="11"/>
      <c r="M34" s="11"/>
      <c r="N34" s="11"/>
      <c r="O34" s="11"/>
      <c r="P34" s="11"/>
      <c r="Q34" s="11"/>
      <c r="R34" s="11"/>
    </row>
    <row r="35" spans="1:18" x14ac:dyDescent="0.2">
      <c r="A35" s="11" t="s">
        <v>47</v>
      </c>
      <c r="B35" s="11">
        <v>1</v>
      </c>
      <c r="C35" s="11"/>
      <c r="D35" s="11"/>
      <c r="E35" s="11">
        <v>1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2">
      <c r="A36" s="11" t="s">
        <v>48</v>
      </c>
      <c r="B36" s="11">
        <v>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>
        <v>1</v>
      </c>
      <c r="P36" s="11"/>
      <c r="Q36" s="11"/>
      <c r="R36" s="11"/>
    </row>
    <row r="37" spans="1:18" x14ac:dyDescent="0.2">
      <c r="A37" s="11" t="s">
        <v>49</v>
      </c>
      <c r="B37" s="11">
        <v>5</v>
      </c>
      <c r="C37" s="11">
        <v>1</v>
      </c>
      <c r="D37" s="11">
        <v>8</v>
      </c>
      <c r="E37" s="11">
        <v>1</v>
      </c>
      <c r="F37" s="11">
        <v>3</v>
      </c>
      <c r="G37" s="11">
        <v>2</v>
      </c>
      <c r="H37" s="11">
        <v>2</v>
      </c>
      <c r="I37" s="11">
        <v>1</v>
      </c>
      <c r="J37" s="11"/>
      <c r="K37" s="11">
        <v>362</v>
      </c>
      <c r="L37" s="11"/>
      <c r="M37" s="11">
        <v>1</v>
      </c>
      <c r="N37" s="11"/>
      <c r="O37" s="11">
        <v>19</v>
      </c>
      <c r="P37" s="11" t="s">
        <v>9</v>
      </c>
      <c r="Q37" s="11">
        <v>2</v>
      </c>
      <c r="R37" s="11" t="s">
        <v>9</v>
      </c>
    </row>
    <row r="38" spans="1:18" x14ac:dyDescent="0.2">
      <c r="A38" s="11" t="s">
        <v>50</v>
      </c>
      <c r="B38" s="11">
        <v>1</v>
      </c>
      <c r="C38" s="11"/>
      <c r="D38" s="11"/>
      <c r="E38" s="11"/>
      <c r="F38" s="11"/>
      <c r="G38" s="11"/>
      <c r="H38" s="11"/>
      <c r="I38" s="11"/>
      <c r="J38" s="11"/>
      <c r="K38" s="11">
        <v>1</v>
      </c>
      <c r="L38" s="11"/>
      <c r="M38" s="11"/>
      <c r="N38" s="11"/>
      <c r="O38" s="11">
        <v>1</v>
      </c>
      <c r="P38" s="11">
        <v>1</v>
      </c>
      <c r="Q38" s="11"/>
      <c r="R38" s="11"/>
    </row>
    <row r="39" spans="1:18" x14ac:dyDescent="0.2">
      <c r="A39" s="11" t="s">
        <v>51</v>
      </c>
      <c r="B39" s="11">
        <v>16</v>
      </c>
      <c r="C39" s="11"/>
      <c r="D39" s="11"/>
      <c r="E39" s="11">
        <v>2</v>
      </c>
      <c r="F39" s="11">
        <v>6</v>
      </c>
      <c r="G39" s="11">
        <v>3</v>
      </c>
      <c r="H39" s="11">
        <v>10</v>
      </c>
      <c r="I39" s="11">
        <v>1</v>
      </c>
      <c r="J39" s="11">
        <v>1</v>
      </c>
      <c r="K39" s="11">
        <v>1468</v>
      </c>
      <c r="L39" s="11">
        <v>10</v>
      </c>
      <c r="M39" s="11">
        <v>6</v>
      </c>
      <c r="N39" s="11"/>
      <c r="O39" s="11">
        <v>25</v>
      </c>
      <c r="P39" s="11"/>
      <c r="Q39" s="11"/>
      <c r="R39" s="11"/>
    </row>
    <row r="40" spans="1:18" x14ac:dyDescent="0.2">
      <c r="A40" s="11" t="s">
        <v>52</v>
      </c>
      <c r="B40" s="11">
        <v>1</v>
      </c>
      <c r="C40" s="11">
        <v>1</v>
      </c>
      <c r="D40" s="11">
        <v>9</v>
      </c>
      <c r="E40" s="11">
        <v>1</v>
      </c>
      <c r="F40" s="11">
        <v>2</v>
      </c>
      <c r="G40" s="11"/>
      <c r="H40" s="11"/>
      <c r="I40" s="11"/>
      <c r="J40" s="11"/>
      <c r="K40" s="11">
        <v>34</v>
      </c>
      <c r="L40" s="11">
        <v>2</v>
      </c>
      <c r="M40" s="11">
        <v>1</v>
      </c>
      <c r="N40" s="11"/>
      <c r="O40" s="11">
        <v>8</v>
      </c>
      <c r="P40" s="11">
        <v>2</v>
      </c>
      <c r="Q40" s="11"/>
      <c r="R40" s="11"/>
    </row>
    <row r="41" spans="1:18" x14ac:dyDescent="0.2">
      <c r="A41" s="13" t="s">
        <v>110</v>
      </c>
      <c r="B41" s="13">
        <v>51</v>
      </c>
      <c r="C41" s="13">
        <v>17</v>
      </c>
      <c r="D41" s="13"/>
      <c r="E41" s="13">
        <v>13</v>
      </c>
      <c r="F41" s="13">
        <v>27</v>
      </c>
      <c r="G41" s="13">
        <v>15</v>
      </c>
      <c r="H41" s="13">
        <v>27</v>
      </c>
      <c r="I41" s="13">
        <v>4</v>
      </c>
      <c r="J41" s="13">
        <v>6</v>
      </c>
      <c r="K41" s="13">
        <v>2176</v>
      </c>
      <c r="L41" s="13">
        <v>21</v>
      </c>
      <c r="M41" s="13">
        <v>19</v>
      </c>
      <c r="N41" s="13">
        <v>4</v>
      </c>
      <c r="O41" s="13">
        <v>75</v>
      </c>
      <c r="P41" s="13">
        <v>5</v>
      </c>
      <c r="Q41" s="13">
        <v>2</v>
      </c>
      <c r="R41" s="13">
        <v>1</v>
      </c>
    </row>
    <row r="42" spans="1:18" x14ac:dyDescent="0.2">
      <c r="A42" s="11" t="s">
        <v>53</v>
      </c>
      <c r="B42" s="11">
        <v>27</v>
      </c>
      <c r="C42" s="11">
        <v>16</v>
      </c>
      <c r="D42" s="11"/>
      <c r="E42" s="11">
        <v>11</v>
      </c>
      <c r="F42" s="11">
        <v>13</v>
      </c>
      <c r="G42" s="11">
        <v>10</v>
      </c>
      <c r="H42" s="11">
        <v>9</v>
      </c>
      <c r="I42" s="11">
        <v>4</v>
      </c>
      <c r="J42" s="11">
        <v>4</v>
      </c>
      <c r="K42" s="11">
        <v>23</v>
      </c>
      <c r="L42" s="11">
        <v>6</v>
      </c>
      <c r="M42" s="11">
        <v>12</v>
      </c>
      <c r="N42" s="11">
        <v>4</v>
      </c>
      <c r="O42" s="11">
        <v>17</v>
      </c>
      <c r="P42" s="11">
        <v>4</v>
      </c>
      <c r="Q42" s="11">
        <v>1</v>
      </c>
      <c r="R42" s="11">
        <v>1</v>
      </c>
    </row>
    <row r="43" spans="1:18" x14ac:dyDescent="0.2">
      <c r="A43" s="14" t="s">
        <v>118</v>
      </c>
    </row>
    <row r="44" spans="1:18" x14ac:dyDescent="0.2">
      <c r="A44" s="9" t="s">
        <v>71</v>
      </c>
    </row>
    <row r="45" spans="1:18" x14ac:dyDescent="0.2">
      <c r="A45" s="9" t="s">
        <v>90</v>
      </c>
    </row>
    <row r="46" spans="1:18" x14ac:dyDescent="0.2">
      <c r="A46" s="9" t="s">
        <v>73</v>
      </c>
    </row>
  </sheetData>
  <mergeCells count="13">
    <mergeCell ref="M3:R3"/>
    <mergeCell ref="A2:A4"/>
    <mergeCell ref="C3:D3"/>
    <mergeCell ref="B2:J2"/>
    <mergeCell ref="K2:R2"/>
    <mergeCell ref="B3:B4"/>
    <mergeCell ref="E3:E4"/>
    <mergeCell ref="F3:F4"/>
    <mergeCell ref="G3:G4"/>
    <mergeCell ref="H3:H4"/>
    <mergeCell ref="I3:I4"/>
    <mergeCell ref="J3:J4"/>
    <mergeCell ref="K3:L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16_TI</vt:lpstr>
      <vt:lpstr>17_solarni_el</vt:lpstr>
      <vt:lpstr>18_DI</vt:lpstr>
      <vt:lpstr>19_pocet_busu</vt:lpstr>
      <vt:lpstr>20_pocet_vlaku</vt:lpstr>
      <vt:lpstr>21_cyklotrasy</vt:lpstr>
      <vt:lpstr>22_pesi_trasy</vt:lpstr>
      <vt:lpstr>23_strav_ubyt</vt:lpstr>
      <vt:lpstr>24_obc_vyb</vt:lpstr>
      <vt:lpstr>25_domy</vt:lpstr>
      <vt:lpstr>26_domy_rel</vt:lpstr>
      <vt:lpstr>27_byty_neobydl_energie</vt:lpstr>
      <vt:lpstr>28_byty_tech_vybavenost</vt:lpstr>
      <vt:lpstr>29_byty_pravni_osoby</vt:lpstr>
      <vt:lpstr>30_byty_pravni_plocha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2014-12-16T14:40:28Z</dcterms:created>
  <dcterms:modified xsi:type="dcterms:W3CDTF">2016-02-25T14:52:28Z</dcterms:modified>
</cp:coreProperties>
</file>