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320" windowHeight="11640"/>
  </bookViews>
  <sheets>
    <sheet name="7a navržené cyklostezky" sheetId="3" r:id="rId1"/>
  </sheets>
  <definedNames>
    <definedName name="MyHod">'7a navržené cyklostezky'!$P$9:$P$10</definedName>
  </definedNames>
  <calcPr calcId="114210"/>
</workbook>
</file>

<file path=xl/calcChain.xml><?xml version="1.0" encoding="utf-8"?>
<calcChain xmlns="http://schemas.openxmlformats.org/spreadsheetml/2006/main">
  <c r="K167" i="3"/>
  <c r="K166"/>
  <c r="F166"/>
  <c r="G166"/>
  <c r="H166"/>
  <c r="K168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K137"/>
  <c r="H137"/>
  <c r="K4"/>
  <c r="K6"/>
  <c r="K10"/>
  <c r="K11"/>
  <c r="K12"/>
  <c r="K36"/>
  <c r="K40"/>
  <c r="K41"/>
  <c r="K48"/>
  <c r="K49"/>
  <c r="K51"/>
  <c r="K53"/>
  <c r="K55"/>
  <c r="K88"/>
  <c r="K101"/>
  <c r="K102"/>
  <c r="K103"/>
  <c r="K104"/>
  <c r="K107"/>
  <c r="K111"/>
  <c r="K113"/>
  <c r="K114"/>
  <c r="K115"/>
  <c r="K119"/>
  <c r="K120"/>
  <c r="K122"/>
  <c r="F168"/>
  <c r="H4"/>
  <c r="H6"/>
  <c r="H10"/>
  <c r="H11"/>
  <c r="H12"/>
  <c r="H36"/>
  <c r="H40"/>
  <c r="H41"/>
  <c r="H48"/>
  <c r="H49"/>
  <c r="H51"/>
  <c r="H53"/>
  <c r="H55"/>
  <c r="H88"/>
  <c r="H101"/>
  <c r="H102"/>
  <c r="H103"/>
  <c r="H104"/>
  <c r="H107"/>
  <c r="H111"/>
  <c r="H113"/>
  <c r="H114"/>
  <c r="H115"/>
  <c r="H119"/>
  <c r="H120"/>
  <c r="H122"/>
  <c r="H168"/>
  <c r="G168"/>
  <c r="K5"/>
  <c r="K7"/>
  <c r="K8"/>
  <c r="K9"/>
  <c r="K13"/>
  <c r="K14"/>
  <c r="K15"/>
  <c r="K16"/>
  <c r="K17"/>
  <c r="K18"/>
  <c r="K19"/>
  <c r="K21"/>
  <c r="K22"/>
  <c r="K23"/>
  <c r="K24"/>
  <c r="K25"/>
  <c r="K26"/>
  <c r="K27"/>
  <c r="K28"/>
  <c r="K29"/>
  <c r="K30"/>
  <c r="K31"/>
  <c r="K32"/>
  <c r="K33"/>
  <c r="K34"/>
  <c r="K35"/>
  <c r="K37"/>
  <c r="K38"/>
  <c r="K39"/>
  <c r="K42"/>
  <c r="K43"/>
  <c r="K50"/>
  <c r="K52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96"/>
  <c r="K97"/>
  <c r="K116"/>
  <c r="K118"/>
  <c r="K123"/>
  <c r="K124"/>
  <c r="K125"/>
  <c r="K128"/>
  <c r="K131"/>
  <c r="K134"/>
  <c r="K135"/>
  <c r="K136"/>
  <c r="H5"/>
  <c r="H7"/>
  <c r="H8"/>
  <c r="H9"/>
  <c r="H13"/>
  <c r="H14"/>
  <c r="H15"/>
  <c r="H16"/>
  <c r="H17"/>
  <c r="H18"/>
  <c r="H19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2"/>
  <c r="H43"/>
  <c r="H50"/>
  <c r="H52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96"/>
  <c r="H97"/>
  <c r="H116"/>
  <c r="H118"/>
  <c r="H123"/>
  <c r="H124"/>
  <c r="H125"/>
  <c r="H128"/>
  <c r="H131"/>
  <c r="H134"/>
  <c r="H135"/>
  <c r="H136"/>
  <c r="H167"/>
  <c r="G167"/>
  <c r="F167"/>
  <c r="K20"/>
  <c r="K44"/>
  <c r="K45"/>
  <c r="K46"/>
  <c r="K47"/>
  <c r="K54"/>
  <c r="K56"/>
  <c r="K86"/>
  <c r="K87"/>
  <c r="K89"/>
  <c r="K90"/>
  <c r="K91"/>
  <c r="K92"/>
  <c r="K93"/>
  <c r="K94"/>
  <c r="K95"/>
  <c r="K98"/>
  <c r="K99"/>
  <c r="K100"/>
  <c r="K105"/>
  <c r="K106"/>
  <c r="K108"/>
  <c r="K109"/>
  <c r="K110"/>
  <c r="K112"/>
  <c r="K117"/>
  <c r="K121"/>
  <c r="K126"/>
  <c r="K127"/>
  <c r="K129"/>
  <c r="K130"/>
  <c r="K132"/>
  <c r="K133"/>
  <c r="H20"/>
  <c r="H44"/>
  <c r="H45"/>
  <c r="H46"/>
  <c r="H47"/>
  <c r="H54"/>
  <c r="H56"/>
  <c r="H86"/>
  <c r="H87"/>
  <c r="H89"/>
  <c r="H90"/>
  <c r="H91"/>
  <c r="H92"/>
  <c r="H93"/>
  <c r="H94"/>
  <c r="H95"/>
  <c r="H98"/>
  <c r="H99"/>
  <c r="H100"/>
  <c r="H105"/>
  <c r="H106"/>
  <c r="H108"/>
  <c r="H109"/>
  <c r="H110"/>
  <c r="H112"/>
  <c r="H117"/>
  <c r="H121"/>
  <c r="H126"/>
  <c r="H127"/>
  <c r="H129"/>
  <c r="H130"/>
  <c r="H132"/>
  <c r="H133"/>
</calcChain>
</file>

<file path=xl/sharedStrings.xml><?xml version="1.0" encoding="utf-8"?>
<sst xmlns="http://schemas.openxmlformats.org/spreadsheetml/2006/main" count="833" uniqueCount="272">
  <si>
    <t>NÁZEV</t>
  </si>
  <si>
    <t xml:space="preserve"> </t>
  </si>
  <si>
    <t>studie</t>
  </si>
  <si>
    <t>záměr</t>
  </si>
  <si>
    <t>ÚSEK</t>
  </si>
  <si>
    <t>DÉLKA (KM)</t>
  </si>
  <si>
    <t>Heřmanův Městec - Chrudim</t>
  </si>
  <si>
    <t>Pardubice - Ostřešany</t>
  </si>
  <si>
    <t>Pardubice - Staročernsko</t>
  </si>
  <si>
    <t>ŠÍŘKA (M)</t>
  </si>
  <si>
    <t>ČÍSLO V MAPĚ</t>
  </si>
  <si>
    <t>Pardubická Labská</t>
  </si>
  <si>
    <t>Chvaletice - Týnec nad Labem</t>
  </si>
  <si>
    <t>Přelouč - Chvaletice</t>
  </si>
  <si>
    <t>Lhota - Chvaletice</t>
  </si>
  <si>
    <t>v ÚPD jako VPS</t>
  </si>
  <si>
    <t>Přelouč - Trnávka</t>
  </si>
  <si>
    <t>Přelouč - Lhota</t>
  </si>
  <si>
    <t>Přelouč -Lohenice - Mělice</t>
  </si>
  <si>
    <t>Přelouč - Lohenice</t>
  </si>
  <si>
    <t>Přelouč - Lohenice - Mělice</t>
  </si>
  <si>
    <t>Lohenice - Mělice</t>
  </si>
  <si>
    <t>Přelouč - Valy - Mělice</t>
  </si>
  <si>
    <t>Přelouč - Valy</t>
  </si>
  <si>
    <t>Přelouč -Valy - Mělice</t>
  </si>
  <si>
    <t>Valy - Mělice</t>
  </si>
  <si>
    <t>Pardubice - Přelouč</t>
  </si>
  <si>
    <t>Rohovládova Bělá - Vyšehněvice</t>
  </si>
  <si>
    <t>Rohovládova Bělá - Pravy</t>
  </si>
  <si>
    <t>přes Kasalice</t>
  </si>
  <si>
    <t>Rohovládova Bělá - Vlčí Habřina</t>
  </si>
  <si>
    <t>Rohovládova Bělá - Lázně Bohdaneč</t>
  </si>
  <si>
    <t>přes Bukovku</t>
  </si>
  <si>
    <t>Lázně Bohdaneč - Dolany</t>
  </si>
  <si>
    <t>oprava povrchu stávající cyklotrasy č. 4040</t>
  </si>
  <si>
    <t>Lázně Bohdaneč II.</t>
  </si>
  <si>
    <t>od golfu k hájovně</t>
  </si>
  <si>
    <t>je v ÚPD, záměr</t>
  </si>
  <si>
    <t>Lázně Bohdaneč I.</t>
  </si>
  <si>
    <t>spojka ke golfu</t>
  </si>
  <si>
    <t>je v ÚPD, DSP 2015</t>
  </si>
  <si>
    <t>Lázně Bohdaneč</t>
  </si>
  <si>
    <t>spojka na sídliště Na Lužci (uvnitř města)</t>
  </si>
  <si>
    <t>Živanice - Mělice</t>
  </si>
  <si>
    <t>v ÚPD, záměr</t>
  </si>
  <si>
    <t>Pardubice, Svítkov - Lány na Důlku</t>
  </si>
  <si>
    <t>Lány na Důlku - spojka na Labskou</t>
  </si>
  <si>
    <t>průmyslovou zónou Staré Čivice - žel. st. Opočínek</t>
  </si>
  <si>
    <t>Pardubice, Staré Čivice - průmyslová zóna</t>
  </si>
  <si>
    <t>odbočka Barchov</t>
  </si>
  <si>
    <t>odbočka Starý Mateřov - severní část</t>
  </si>
  <si>
    <t>odbočka Starý Mateřov - jižní část</t>
  </si>
  <si>
    <t>DÚR</t>
  </si>
  <si>
    <t>odbočka St. Mateřov - Třebosice</t>
  </si>
  <si>
    <t>Staré Jesenčany - Třebosice</t>
  </si>
  <si>
    <t>studie území, výběr variant</t>
  </si>
  <si>
    <t>Pardubice - Hrádek</t>
  </si>
  <si>
    <t>průjezd alejí k obci Hrádek</t>
  </si>
  <si>
    <t>odbočka na písník Hrádek</t>
  </si>
  <si>
    <t>Doubravice - Hrádek</t>
  </si>
  <si>
    <t>Pardubice, Labe - Rosice nad Labem</t>
  </si>
  <si>
    <t>Pardubice, K Vápence - Paramo</t>
  </si>
  <si>
    <t>Pardubice - Heřmanův Městec</t>
  </si>
  <si>
    <t>Staré Jesenčany - Medlešice</t>
  </si>
  <si>
    <t>Pardubice - Březhrad</t>
  </si>
  <si>
    <t>Srch - Stéblová</t>
  </si>
  <si>
    <t>Staré Hradiště - pod Srchem</t>
  </si>
  <si>
    <t>Pardubice, Cihelna - Staré Hradiště</t>
  </si>
  <si>
    <t>Pardubice, Severovychodní tangenta</t>
  </si>
  <si>
    <t>Pardubice, u Kalvodů - u věznice</t>
  </si>
  <si>
    <t>Cyklostezka Mechu a Perníku (Hradubická Labská)</t>
  </si>
  <si>
    <t>Pardubice, lávka přes Labe</t>
  </si>
  <si>
    <t>Pardubice, nábřeží u stadionu</t>
  </si>
  <si>
    <t>Pardubice - Chrudim</t>
  </si>
  <si>
    <t>Pardubice - Dražkovice</t>
  </si>
  <si>
    <t>Mikulovice, průjezd</t>
  </si>
  <si>
    <t>Heřmanův Městec - Bylany - Markovice</t>
  </si>
  <si>
    <t>DÚR, část i ÚR</t>
  </si>
  <si>
    <t>Chrudimka, odb. Rabštejnská Lhota</t>
  </si>
  <si>
    <t>Podhůra - Rabštejnská Lhota</t>
  </si>
  <si>
    <t>Chrudim - Podhůra</t>
  </si>
  <si>
    <t>Orel</t>
  </si>
  <si>
    <t>místní řešení</t>
  </si>
  <si>
    <t>Opatovice n. Labem, k Železnému mostu</t>
  </si>
  <si>
    <t>odbočka Hrobice - Čeperka</t>
  </si>
  <si>
    <t>Dříteč - Sezemice</t>
  </si>
  <si>
    <t>Dříteč - Dražkov - Lukovna - Sezemice</t>
  </si>
  <si>
    <t>zpracována projektová dokumentace</t>
  </si>
  <si>
    <t>Bukovina n. L - Dříteč - Němčice</t>
  </si>
  <si>
    <t>Kunětický most - Sezemice II.</t>
  </si>
  <si>
    <t>Počaply - Sezemice</t>
  </si>
  <si>
    <t>Němčice - Hrobice</t>
  </si>
  <si>
    <t>Dříteč - Borek</t>
  </si>
  <si>
    <t>okolo Kunětické hory a napojení na Ráby</t>
  </si>
  <si>
    <t>Ráby - Kunětice</t>
  </si>
  <si>
    <t>Nemošice - Ostřešany</t>
  </si>
  <si>
    <t>před realizací</t>
  </si>
  <si>
    <t>odbočka Psinek</t>
  </si>
  <si>
    <t>odbočka Brozany</t>
  </si>
  <si>
    <t>Pardubice - Sezemice</t>
  </si>
  <si>
    <t>Spojil - Malé Koloděje</t>
  </si>
  <si>
    <t>Staročernsko</t>
  </si>
  <si>
    <t>Pardubice - Lány u Dašic</t>
  </si>
  <si>
    <t>Pardubice - Černá za Bory</t>
  </si>
  <si>
    <t>v ÚPD</t>
  </si>
  <si>
    <t>Černá za Bory - Zminný</t>
  </si>
  <si>
    <t>Chrudimka (Pardubice - Slatiňany)</t>
  </si>
  <si>
    <t>odbočka S.K.Neumanna</t>
  </si>
  <si>
    <t>Pardubice, Vinice - Stará vojenská plovárna</t>
  </si>
  <si>
    <t>Pardubice - Mnětice</t>
  </si>
  <si>
    <t>Pardubičky - Černá za Bory 1/4</t>
  </si>
  <si>
    <t>odbočka Průmyslová</t>
  </si>
  <si>
    <t>odbočka vojenský prostor</t>
  </si>
  <si>
    <t>PD, před realizací</t>
  </si>
  <si>
    <t>Pardubice, vojenský prostor - Mnětice</t>
  </si>
  <si>
    <t>Tuněchody - Chrudim</t>
  </si>
  <si>
    <t>Počapelské Chalupy - Počaply</t>
  </si>
  <si>
    <t>Velké Koloděje - Lány u Dašic</t>
  </si>
  <si>
    <t>odbočka Veská</t>
  </si>
  <si>
    <t>odbočka Žižín</t>
  </si>
  <si>
    <t>Mnětice - Štětín</t>
  </si>
  <si>
    <t>odbočka na Hostovice</t>
  </si>
  <si>
    <t>Štětín - Tuněchody</t>
  </si>
  <si>
    <t>Tuněchody - Vejvanovice</t>
  </si>
  <si>
    <t>Tuněchody - Úhřetice</t>
  </si>
  <si>
    <t>Úhřetice - Vejvanovice</t>
  </si>
  <si>
    <t>Tuněchody, k lávce</t>
  </si>
  <si>
    <t>Chvojenec - Býšť</t>
  </si>
  <si>
    <t>Holice - Chvojenec</t>
  </si>
  <si>
    <t>Horní Ředice</t>
  </si>
  <si>
    <t>spojka na R35</t>
  </si>
  <si>
    <t>Holice - Veliny</t>
  </si>
  <si>
    <t>Holice - Dolní Roveň</t>
  </si>
  <si>
    <t>Ostřetín - Horní Jelení</t>
  </si>
  <si>
    <t>Skuteč - Hroubovice</t>
  </si>
  <si>
    <t>Skuteč - Skutíčko - Hroubovice</t>
  </si>
  <si>
    <t>Skuteč - Předhradí</t>
  </si>
  <si>
    <t>Skuteč - Lažany - Předhradí</t>
  </si>
  <si>
    <t>Hlinsko - Veselý kopec</t>
  </si>
  <si>
    <t>Hlinsko - Rváčov - Veselý kopec</t>
  </si>
  <si>
    <t>Vitanov - Chlum</t>
  </si>
  <si>
    <t>Hlinsko - Jeníkov</t>
  </si>
  <si>
    <t>Čertovina - Krouna</t>
  </si>
  <si>
    <t>Perálec - Zderaz - Proseč</t>
  </si>
  <si>
    <t>Česká Rybná - Proseč</t>
  </si>
  <si>
    <t>Litomyšl - Proseč</t>
  </si>
  <si>
    <t>studie a rešerše pozemků</t>
  </si>
  <si>
    <t>Vysoké Mýto - Cerekvice n. Loučnou</t>
  </si>
  <si>
    <t>Vysoké Mýto - Hrušová</t>
  </si>
  <si>
    <t>Litomyšl - Cerekvice nad Loučnou</t>
  </si>
  <si>
    <t>Tržek - Cerekvice nad Loučnou</t>
  </si>
  <si>
    <t>Kamenec u Poličky</t>
  </si>
  <si>
    <t>průjezd obcí</t>
  </si>
  <si>
    <t>záměr, v ÚPD</t>
  </si>
  <si>
    <t>Polička - Bořiny</t>
  </si>
  <si>
    <t>Polička - masokombinát</t>
  </si>
  <si>
    <t>ÚPD, projektová dokumentace</t>
  </si>
  <si>
    <t>Svitavy - Polička</t>
  </si>
  <si>
    <t>Vendolí - Pomezí</t>
  </si>
  <si>
    <t>Sopotnice</t>
  </si>
  <si>
    <t>průjezd Sopotnicí</t>
  </si>
  <si>
    <t>České Libchavy - Sopotnice</t>
  </si>
  <si>
    <t>Brandýs nad Orlicí</t>
  </si>
  <si>
    <t>přeložka kolem Perné</t>
  </si>
  <si>
    <t>Hrádek - Řetůvka</t>
  </si>
  <si>
    <t>Žamberk - Písečná</t>
  </si>
  <si>
    <t>Žamberk - Dlouhoňovice</t>
  </si>
  <si>
    <t>Žamberk - průjezd</t>
  </si>
  <si>
    <t>v ÚPD, DSP, hotové do r. 2018</t>
  </si>
  <si>
    <t>Žamberk - Nekoř</t>
  </si>
  <si>
    <t>Žamberk - hráz Pastvinské přehrady</t>
  </si>
  <si>
    <t>Líšnice</t>
  </si>
  <si>
    <t>spojka Líšnice - cyklostezka Letohrad - Žamberk</t>
  </si>
  <si>
    <t>Letohrad - Líšnice</t>
  </si>
  <si>
    <t>Letohrad - Šedivec - Líšnice</t>
  </si>
  <si>
    <t>záměr, DÚR od Letohradu po Šedivec</t>
  </si>
  <si>
    <t>Letohrad - Králíky</t>
  </si>
  <si>
    <t>Letohrad - Jablonné n. Orlicí - Králíky</t>
  </si>
  <si>
    <t>Dolní Morava - Jodlow</t>
  </si>
  <si>
    <t>Dolní Morava - Horní Morava - Jodlow</t>
  </si>
  <si>
    <t>Česká Třebová - Lanškroun</t>
  </si>
  <si>
    <t>Česká Třebová - Rybník</t>
  </si>
  <si>
    <t>Rybník - meandr Třebovky</t>
  </si>
  <si>
    <t>Třebovice - Rudoltice</t>
  </si>
  <si>
    <t>Lanškroun - Dlouhý rybník</t>
  </si>
  <si>
    <t>Lanškroun - Luková</t>
  </si>
  <si>
    <t>Lanškroun - Sázava</t>
  </si>
  <si>
    <t>DÚR, DSP v 2016</t>
  </si>
  <si>
    <t>Lanškroun - Žichlínek</t>
  </si>
  <si>
    <t>Tatenice - Hoštejn</t>
  </si>
  <si>
    <t>Tatenice - Popelák</t>
  </si>
  <si>
    <t>Svitavy - Opatov</t>
  </si>
  <si>
    <t>Svitavy - Valdek</t>
  </si>
  <si>
    <t>Svitavy I.</t>
  </si>
  <si>
    <t>připojení na cyklostezku Svitavy - Vendolí</t>
  </si>
  <si>
    <t>schválený projekt</t>
  </si>
  <si>
    <t>Svitavy II.</t>
  </si>
  <si>
    <t>připojení na cyklostezku SY - Vendolí</t>
  </si>
  <si>
    <t>přípojení inline okruhu</t>
  </si>
  <si>
    <t>připojení inline okruhu</t>
  </si>
  <si>
    <t>Svitavy - Koclířov</t>
  </si>
  <si>
    <t>Svitavy - Spáleniště</t>
  </si>
  <si>
    <t>Moravská Třebová - Hřebeč I.</t>
  </si>
  <si>
    <t>Moravská Třebová - Útěchov II.</t>
  </si>
  <si>
    <t>Moravská Třebová - Kunčina</t>
  </si>
  <si>
    <t>Moravská Třebová - Staré Město</t>
  </si>
  <si>
    <t>DSP</t>
  </si>
  <si>
    <t>Městečko Trnávka - Jevíčko</t>
  </si>
  <si>
    <t xml:space="preserve"> Městečko Trnávka - Lazy</t>
  </si>
  <si>
    <t>Lazy - Chornice</t>
  </si>
  <si>
    <t>Chornice - Jevíčko</t>
  </si>
  <si>
    <t>Jevíčko - Eden</t>
  </si>
  <si>
    <t>ÚPD, studie</t>
  </si>
  <si>
    <t>Jevíčko - Velké Opatovice II.</t>
  </si>
  <si>
    <t>Jevíčko - do půli cesty k V. Opatovicím</t>
  </si>
  <si>
    <t>Jevíčko - Velké Opatovice I.</t>
  </si>
  <si>
    <t>Jevíčko - k podjezdu R43</t>
  </si>
  <si>
    <t>Letohrad</t>
  </si>
  <si>
    <t>průjezd městem</t>
  </si>
  <si>
    <t>NOVOSTAVBA (KM)</t>
  </si>
  <si>
    <t>PO STÁVAJÍCÍ KOMUNIKACI (KM)</t>
  </si>
  <si>
    <t>STAV PŘÍPRAVY (2014)</t>
  </si>
  <si>
    <t>SPECIFIKACE NAVRŽENÝCH CYKLOSTEZEK</t>
  </si>
  <si>
    <t>Příloha č. 7 a</t>
  </si>
  <si>
    <t>CELKEM ( CYKLOSTEZKY)</t>
  </si>
  <si>
    <t>Z TOHO JAKO SOUČÁST DÁLKOVÉ SÍTĚ CYKLOTRAS</t>
  </si>
  <si>
    <t>Z TOHO VHODNÉ PRO IN LINE</t>
  </si>
  <si>
    <t>SOUČÁST DÁLKOVÝCH CYKLORAS</t>
  </si>
  <si>
    <t>jednotková cena za km</t>
  </si>
  <si>
    <t>Ověření</t>
  </si>
  <si>
    <t>Ano</t>
  </si>
  <si>
    <t>Ne</t>
  </si>
  <si>
    <t>POTENC. VHODNÁ PRO               IN-LINE</t>
  </si>
  <si>
    <t>NÁKLADY (TIS. KČ)</t>
  </si>
  <si>
    <t>Chrast - Hroubovice</t>
  </si>
  <si>
    <t>Podlažice - Hroubovice</t>
  </si>
  <si>
    <t>Chrast - Horka</t>
  </si>
  <si>
    <t>Chrast - Zaječice</t>
  </si>
  <si>
    <t>Horní Jelení - Dolní Jelení</t>
  </si>
  <si>
    <t>Hrádek - Litomyšl</t>
  </si>
  <si>
    <t>Rosice - Chrast</t>
  </si>
  <si>
    <t>Rosice - Hrochův Týnec</t>
  </si>
  <si>
    <t>Nové Hrady - Hrochův Týnec</t>
  </si>
  <si>
    <t>údolím Novohradky</t>
  </si>
  <si>
    <t>Choteč - Horní Ředice</t>
  </si>
  <si>
    <t>Valy - Seč</t>
  </si>
  <si>
    <t>Přelouč - Ronov nad Doubravou</t>
  </si>
  <si>
    <t>Chvojenec - Choteč</t>
  </si>
  <si>
    <t>Chvojenec - Rokytno - Choteč</t>
  </si>
  <si>
    <t>Rokytno - Drahoš</t>
  </si>
  <si>
    <t>Chvojenec - Velké Koloděje</t>
  </si>
  <si>
    <t>Sezemice - Býšť</t>
  </si>
  <si>
    <t>Sezemice - Rokytno</t>
  </si>
  <si>
    <t>Černá za Bory - ke Staročernsku</t>
  </si>
  <si>
    <t>Pardubice - Dašice</t>
  </si>
  <si>
    <t>Dašice - Hostovice - Žižín</t>
  </si>
  <si>
    <t>Útěchov - Křenov</t>
  </si>
  <si>
    <t>Útěchov - Dlouhá Loučka</t>
  </si>
  <si>
    <t>Dlouhá Loučka - Křenov</t>
  </si>
  <si>
    <t>Městečko Trnávka - Vranová Lhota</t>
  </si>
  <si>
    <t>Městečko Trnávka - Pěčíkov</t>
  </si>
  <si>
    <t>Pěčíkov - Vranová Lhota</t>
  </si>
  <si>
    <t>Městečko Trnávka - Moravská Třebová</t>
  </si>
  <si>
    <t>Městečko Trnávka - Rozstání</t>
  </si>
  <si>
    <t>Rozstání - Linhartice</t>
  </si>
  <si>
    <t>Linhartice - Moravská Třebová</t>
  </si>
  <si>
    <t>Moravská Třebová - odbočka Linhartice</t>
  </si>
  <si>
    <t>podél R35</t>
  </si>
  <si>
    <t>Moravská Třebová - Krasíkov</t>
  </si>
  <si>
    <t>Staré Město - Třebařov</t>
  </si>
  <si>
    <t>Třebařov - Krasíkov</t>
  </si>
  <si>
    <t>Rokytno - Býšť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</si>
</sst>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/>
    <xf numFmtId="0" fontId="0" fillId="2" borderId="1" xfId="0" applyFill="1" applyBorder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164" fontId="1" fillId="3" borderId="1" xfId="0" applyNumberFormat="1" applyFont="1" applyFill="1" applyBorder="1"/>
    <xf numFmtId="0" fontId="1" fillId="5" borderId="1" xfId="0" applyFont="1" applyFill="1" applyBorder="1"/>
    <xf numFmtId="164" fontId="1" fillId="5" borderId="1" xfId="0" applyNumberFormat="1" applyFont="1" applyFill="1" applyBorder="1"/>
    <xf numFmtId="0" fontId="1" fillId="4" borderId="1" xfId="0" applyFont="1" applyFill="1" applyBorder="1"/>
    <xf numFmtId="164" fontId="1" fillId="4" borderId="1" xfId="0" applyNumberFormat="1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164" fontId="0" fillId="0" borderId="4" xfId="0" applyNumberFormat="1" applyFill="1" applyBorder="1"/>
    <xf numFmtId="0" fontId="0" fillId="0" borderId="1" xfId="0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8"/>
  <sheetViews>
    <sheetView tabSelected="1" view="pageBreakPreview" zoomScale="75" zoomScaleNormal="90" workbookViewId="0">
      <pane ySplit="3" topLeftCell="A134" activePane="bottomLeft" state="frozenSplit"/>
      <selection pane="bottomLeft" activeCell="K147" sqref="K147"/>
    </sheetView>
  </sheetViews>
  <sheetFormatPr defaultRowHeight="15"/>
  <cols>
    <col min="1" max="1" width="12.5703125" style="1" customWidth="1"/>
    <col min="2" max="2" width="45.5703125" bestFit="1" customWidth="1"/>
    <col min="3" max="3" width="45.140625" customWidth="1"/>
    <col min="4" max="4" width="9.7109375" bestFit="1" customWidth="1"/>
    <col min="5" max="5" width="27" customWidth="1"/>
    <col min="6" max="6" width="8.42578125" customWidth="1"/>
    <col min="7" max="7" width="14.5703125" customWidth="1"/>
    <col min="8" max="8" width="13.7109375" customWidth="1"/>
    <col min="9" max="9" width="14.42578125" customWidth="1"/>
    <col min="10" max="10" width="10.140625" customWidth="1"/>
    <col min="11" max="11" width="15.140625" customWidth="1"/>
    <col min="15" max="18" width="0" hidden="1" customWidth="1"/>
  </cols>
  <sheetData>
    <row r="1" spans="1:16">
      <c r="A1" s="30"/>
      <c r="B1" s="31"/>
      <c r="C1" s="31"/>
      <c r="D1" s="31"/>
      <c r="E1" s="31"/>
      <c r="F1" s="31"/>
      <c r="G1" s="32"/>
      <c r="H1" s="29"/>
      <c r="K1" s="4" t="s">
        <v>223</v>
      </c>
    </row>
    <row r="2" spans="1:16">
      <c r="A2" s="5" t="s">
        <v>222</v>
      </c>
      <c r="B2" s="5"/>
      <c r="C2" s="5"/>
      <c r="D2" s="5"/>
      <c r="E2" s="5"/>
      <c r="F2" s="5"/>
      <c r="G2" s="5"/>
      <c r="H2" s="5"/>
      <c r="I2" s="6"/>
      <c r="J2" s="6"/>
      <c r="K2" s="6"/>
    </row>
    <row r="3" spans="1:16" ht="60">
      <c r="A3" s="8" t="s">
        <v>10</v>
      </c>
      <c r="B3" s="8" t="s">
        <v>0</v>
      </c>
      <c r="C3" s="8" t="s">
        <v>4</v>
      </c>
      <c r="D3" s="8" t="s">
        <v>9</v>
      </c>
      <c r="E3" s="8" t="s">
        <v>221</v>
      </c>
      <c r="F3" s="8" t="s">
        <v>5</v>
      </c>
      <c r="G3" s="8" t="s">
        <v>219</v>
      </c>
      <c r="H3" s="8" t="s">
        <v>220</v>
      </c>
      <c r="I3" s="8" t="s">
        <v>227</v>
      </c>
      <c r="J3" s="8" t="s">
        <v>232</v>
      </c>
      <c r="K3" s="8" t="s">
        <v>233</v>
      </c>
    </row>
    <row r="4" spans="1:16">
      <c r="A4" s="3">
        <v>1</v>
      </c>
      <c r="B4" s="2" t="s">
        <v>11</v>
      </c>
      <c r="C4" s="2" t="s">
        <v>12</v>
      </c>
      <c r="D4" s="2">
        <v>3</v>
      </c>
      <c r="E4" s="2" t="s">
        <v>1</v>
      </c>
      <c r="F4" s="9">
        <v>5.7</v>
      </c>
      <c r="G4" s="9">
        <v>5.7</v>
      </c>
      <c r="H4" s="9">
        <f>F4-G4</f>
        <v>0</v>
      </c>
      <c r="I4" s="3" t="s">
        <v>230</v>
      </c>
      <c r="J4" s="3" t="s">
        <v>230</v>
      </c>
      <c r="K4" s="9">
        <f>G4*$O$5</f>
        <v>34912.5</v>
      </c>
    </row>
    <row r="5" spans="1:16">
      <c r="A5" s="3">
        <v>2</v>
      </c>
      <c r="B5" s="2" t="s">
        <v>13</v>
      </c>
      <c r="C5" s="2" t="s">
        <v>14</v>
      </c>
      <c r="D5" s="2">
        <v>2.5</v>
      </c>
      <c r="E5" s="2" t="s">
        <v>15</v>
      </c>
      <c r="F5" s="9">
        <v>5.5</v>
      </c>
      <c r="G5" s="9">
        <v>5.5</v>
      </c>
      <c r="H5" s="9">
        <f t="shared" ref="H5:H68" si="0">F5-G5</f>
        <v>0</v>
      </c>
      <c r="I5" s="3" t="s">
        <v>231</v>
      </c>
      <c r="J5" s="3" t="s">
        <v>230</v>
      </c>
      <c r="K5" s="9">
        <f t="shared" ref="K5:K68" si="1">G5*$O$5</f>
        <v>33687.5</v>
      </c>
      <c r="O5" s="9">
        <v>6125</v>
      </c>
      <c r="P5" t="s">
        <v>228</v>
      </c>
    </row>
    <row r="6" spans="1:16">
      <c r="A6" s="3">
        <v>3</v>
      </c>
      <c r="B6" s="2" t="s">
        <v>11</v>
      </c>
      <c r="C6" s="2" t="s">
        <v>16</v>
      </c>
      <c r="D6" s="2">
        <v>3</v>
      </c>
      <c r="E6" s="2" t="s">
        <v>1</v>
      </c>
      <c r="F6" s="9">
        <v>10.199999999999999</v>
      </c>
      <c r="G6" s="9">
        <v>10.199999999999999</v>
      </c>
      <c r="H6" s="9">
        <f t="shared" si="0"/>
        <v>0</v>
      </c>
      <c r="I6" s="3" t="s">
        <v>230</v>
      </c>
      <c r="J6" s="3" t="s">
        <v>230</v>
      </c>
      <c r="K6" s="9">
        <f t="shared" si="1"/>
        <v>62474.999999999993</v>
      </c>
    </row>
    <row r="7" spans="1:16">
      <c r="A7" s="3">
        <v>4</v>
      </c>
      <c r="B7" s="2" t="s">
        <v>13</v>
      </c>
      <c r="C7" s="2" t="s">
        <v>17</v>
      </c>
      <c r="D7" s="2">
        <v>2.5</v>
      </c>
      <c r="E7" s="2" t="s">
        <v>15</v>
      </c>
      <c r="F7" s="9">
        <v>1.6</v>
      </c>
      <c r="G7" s="9">
        <v>1.6</v>
      </c>
      <c r="H7" s="9">
        <f t="shared" si="0"/>
        <v>0</v>
      </c>
      <c r="I7" s="3" t="s">
        <v>231</v>
      </c>
      <c r="J7" s="3" t="s">
        <v>230</v>
      </c>
      <c r="K7" s="9">
        <f t="shared" si="1"/>
        <v>9800</v>
      </c>
      <c r="P7" t="s">
        <v>229</v>
      </c>
    </row>
    <row r="8" spans="1:16">
      <c r="A8" s="3">
        <v>5</v>
      </c>
      <c r="B8" s="2" t="s">
        <v>18</v>
      </c>
      <c r="C8" s="2" t="s">
        <v>19</v>
      </c>
      <c r="D8" s="2">
        <v>2.5</v>
      </c>
      <c r="E8" s="2" t="s">
        <v>15</v>
      </c>
      <c r="F8" s="9">
        <v>1.5</v>
      </c>
      <c r="G8" s="9">
        <v>1.5</v>
      </c>
      <c r="H8" s="9">
        <f t="shared" si="0"/>
        <v>0</v>
      </c>
      <c r="I8" s="3" t="s">
        <v>231</v>
      </c>
      <c r="J8" s="3" t="s">
        <v>230</v>
      </c>
      <c r="K8" s="9">
        <f t="shared" si="1"/>
        <v>9187.5</v>
      </c>
    </row>
    <row r="9" spans="1:16">
      <c r="A9" s="3">
        <v>6</v>
      </c>
      <c r="B9" s="2" t="s">
        <v>20</v>
      </c>
      <c r="C9" s="2" t="s">
        <v>21</v>
      </c>
      <c r="D9" s="2">
        <v>2.5</v>
      </c>
      <c r="E9" s="2" t="s">
        <v>15</v>
      </c>
      <c r="F9" s="9">
        <v>1.8</v>
      </c>
      <c r="G9" s="9">
        <v>1.8</v>
      </c>
      <c r="H9" s="9">
        <f t="shared" si="0"/>
        <v>0</v>
      </c>
      <c r="I9" s="3" t="s">
        <v>231</v>
      </c>
      <c r="J9" s="3" t="s">
        <v>230</v>
      </c>
      <c r="K9" s="9">
        <f t="shared" si="1"/>
        <v>11025</v>
      </c>
      <c r="P9" t="s">
        <v>230</v>
      </c>
    </row>
    <row r="10" spans="1:16">
      <c r="A10" s="3">
        <v>7</v>
      </c>
      <c r="B10" s="2" t="s">
        <v>22</v>
      </c>
      <c r="C10" s="2" t="s">
        <v>23</v>
      </c>
      <c r="D10" s="2">
        <v>2.5</v>
      </c>
      <c r="E10" s="2" t="s">
        <v>15</v>
      </c>
      <c r="F10" s="9">
        <v>2</v>
      </c>
      <c r="G10" s="9">
        <v>2</v>
      </c>
      <c r="H10" s="9">
        <f t="shared" si="0"/>
        <v>0</v>
      </c>
      <c r="I10" s="3" t="s">
        <v>230</v>
      </c>
      <c r="J10" s="3" t="s">
        <v>230</v>
      </c>
      <c r="K10" s="9">
        <f t="shared" si="1"/>
        <v>12250</v>
      </c>
      <c r="P10" t="s">
        <v>231</v>
      </c>
    </row>
    <row r="11" spans="1:16">
      <c r="A11" s="3">
        <v>8</v>
      </c>
      <c r="B11" s="2" t="s">
        <v>24</v>
      </c>
      <c r="C11" s="2" t="s">
        <v>25</v>
      </c>
      <c r="D11" s="2">
        <v>2.5</v>
      </c>
      <c r="E11" s="2" t="s">
        <v>15</v>
      </c>
      <c r="F11" s="9">
        <v>1.1000000000000001</v>
      </c>
      <c r="G11" s="9">
        <v>1.1000000000000001</v>
      </c>
      <c r="H11" s="9">
        <f t="shared" si="0"/>
        <v>0</v>
      </c>
      <c r="I11" s="3" t="s">
        <v>230</v>
      </c>
      <c r="J11" s="3" t="s">
        <v>230</v>
      </c>
      <c r="K11" s="9">
        <f t="shared" si="1"/>
        <v>6737.5000000000009</v>
      </c>
    </row>
    <row r="12" spans="1:16">
      <c r="A12" s="3">
        <v>9</v>
      </c>
      <c r="B12" s="2" t="s">
        <v>11</v>
      </c>
      <c r="C12" s="2" t="s">
        <v>26</v>
      </c>
      <c r="D12" s="2">
        <v>3</v>
      </c>
      <c r="E12" s="2" t="s">
        <v>1</v>
      </c>
      <c r="F12" s="9">
        <v>12.5</v>
      </c>
      <c r="G12" s="9">
        <v>12.5</v>
      </c>
      <c r="H12" s="9">
        <f t="shared" si="0"/>
        <v>0</v>
      </c>
      <c r="I12" s="3" t="s">
        <v>230</v>
      </c>
      <c r="J12" s="3" t="s">
        <v>230</v>
      </c>
      <c r="K12" s="9">
        <f t="shared" si="1"/>
        <v>76562.5</v>
      </c>
    </row>
    <row r="13" spans="1:16">
      <c r="A13" s="3">
        <v>10</v>
      </c>
      <c r="B13" s="2" t="s">
        <v>27</v>
      </c>
      <c r="C13" s="2" t="s">
        <v>1</v>
      </c>
      <c r="D13" s="2">
        <v>2.5</v>
      </c>
      <c r="E13" s="2" t="s">
        <v>3</v>
      </c>
      <c r="F13" s="9">
        <v>0.9</v>
      </c>
      <c r="G13" s="9">
        <v>0.9</v>
      </c>
      <c r="H13" s="9">
        <f t="shared" si="0"/>
        <v>0</v>
      </c>
      <c r="I13" s="3" t="s">
        <v>231</v>
      </c>
      <c r="J13" s="3" t="s">
        <v>230</v>
      </c>
      <c r="K13" s="9">
        <f t="shared" si="1"/>
        <v>5512.5</v>
      </c>
    </row>
    <row r="14" spans="1:16">
      <c r="A14" s="3">
        <v>11</v>
      </c>
      <c r="B14" s="2" t="s">
        <v>28</v>
      </c>
      <c r="C14" s="2" t="s">
        <v>29</v>
      </c>
      <c r="D14" s="2">
        <v>2.5</v>
      </c>
      <c r="E14" s="2" t="s">
        <v>3</v>
      </c>
      <c r="F14" s="9">
        <v>2.9</v>
      </c>
      <c r="G14" s="9">
        <v>2.4</v>
      </c>
      <c r="H14" s="9">
        <f t="shared" si="0"/>
        <v>0.5</v>
      </c>
      <c r="I14" s="3" t="s">
        <v>231</v>
      </c>
      <c r="J14" s="3" t="s">
        <v>230</v>
      </c>
      <c r="K14" s="9">
        <f t="shared" si="1"/>
        <v>14700</v>
      </c>
    </row>
    <row r="15" spans="1:16">
      <c r="A15" s="3">
        <v>12</v>
      </c>
      <c r="B15" s="2" t="s">
        <v>30</v>
      </c>
      <c r="C15" s="2" t="s">
        <v>1</v>
      </c>
      <c r="D15" s="2">
        <v>2.5</v>
      </c>
      <c r="E15" s="2" t="s">
        <v>3</v>
      </c>
      <c r="F15" s="9">
        <v>1.7</v>
      </c>
      <c r="G15" s="9">
        <v>1.7</v>
      </c>
      <c r="H15" s="9">
        <f t="shared" si="0"/>
        <v>0</v>
      </c>
      <c r="I15" s="3" t="s">
        <v>231</v>
      </c>
      <c r="J15" s="3" t="s">
        <v>230</v>
      </c>
      <c r="K15" s="9">
        <f t="shared" si="1"/>
        <v>10412.5</v>
      </c>
    </row>
    <row r="16" spans="1:16">
      <c r="A16" s="3">
        <v>13</v>
      </c>
      <c r="B16" s="2" t="s">
        <v>31</v>
      </c>
      <c r="C16" s="2" t="s">
        <v>32</v>
      </c>
      <c r="D16" s="2">
        <v>2.5</v>
      </c>
      <c r="E16" s="2" t="s">
        <v>3</v>
      </c>
      <c r="F16" s="9">
        <v>4.7</v>
      </c>
      <c r="G16" s="9">
        <v>3.9</v>
      </c>
      <c r="H16" s="9">
        <f t="shared" si="0"/>
        <v>0.80000000000000027</v>
      </c>
      <c r="I16" s="3" t="s">
        <v>231</v>
      </c>
      <c r="J16" s="3" t="s">
        <v>230</v>
      </c>
      <c r="K16" s="9">
        <f t="shared" si="1"/>
        <v>23887.5</v>
      </c>
    </row>
    <row r="17" spans="1:11">
      <c r="A17" s="3">
        <v>14</v>
      </c>
      <c r="B17" s="2" t="s">
        <v>33</v>
      </c>
      <c r="C17" s="2" t="s">
        <v>34</v>
      </c>
      <c r="D17" s="2">
        <v>3</v>
      </c>
      <c r="E17" s="2" t="s">
        <v>3</v>
      </c>
      <c r="F17" s="9">
        <v>3.3</v>
      </c>
      <c r="G17" s="9">
        <v>3.3</v>
      </c>
      <c r="H17" s="9">
        <f t="shared" si="0"/>
        <v>0</v>
      </c>
      <c r="I17" s="3" t="s">
        <v>231</v>
      </c>
      <c r="J17" s="3" t="s">
        <v>230</v>
      </c>
      <c r="K17" s="9">
        <f t="shared" si="1"/>
        <v>20212.5</v>
      </c>
    </row>
    <row r="18" spans="1:11">
      <c r="A18" s="3">
        <v>15</v>
      </c>
      <c r="B18" s="2" t="s">
        <v>35</v>
      </c>
      <c r="C18" s="2" t="s">
        <v>36</v>
      </c>
      <c r="D18" s="2">
        <v>3</v>
      </c>
      <c r="E18" s="2" t="s">
        <v>37</v>
      </c>
      <c r="F18" s="9">
        <v>2</v>
      </c>
      <c r="G18" s="9">
        <v>2</v>
      </c>
      <c r="H18" s="9">
        <f t="shared" si="0"/>
        <v>0</v>
      </c>
      <c r="I18" s="3" t="s">
        <v>231</v>
      </c>
      <c r="J18" s="3" t="s">
        <v>230</v>
      </c>
      <c r="K18" s="9">
        <f t="shared" si="1"/>
        <v>12250</v>
      </c>
    </row>
    <row r="19" spans="1:11">
      <c r="A19" s="3">
        <v>16</v>
      </c>
      <c r="B19" s="2" t="s">
        <v>38</v>
      </c>
      <c r="C19" s="2" t="s">
        <v>39</v>
      </c>
      <c r="D19" s="2">
        <v>3</v>
      </c>
      <c r="E19" s="2" t="s">
        <v>40</v>
      </c>
      <c r="F19" s="9">
        <v>1.4</v>
      </c>
      <c r="G19" s="9">
        <v>1.4</v>
      </c>
      <c r="H19" s="9">
        <f t="shared" si="0"/>
        <v>0</v>
      </c>
      <c r="I19" s="3" t="s">
        <v>231</v>
      </c>
      <c r="J19" s="3" t="s">
        <v>230</v>
      </c>
      <c r="K19" s="9">
        <f t="shared" si="1"/>
        <v>8575</v>
      </c>
    </row>
    <row r="20" spans="1:11">
      <c r="A20" s="3">
        <v>17</v>
      </c>
      <c r="B20" s="2" t="s">
        <v>41</v>
      </c>
      <c r="C20" s="2" t="s">
        <v>42</v>
      </c>
      <c r="D20" s="2">
        <v>2</v>
      </c>
      <c r="E20" s="2" t="s">
        <v>3</v>
      </c>
      <c r="F20" s="9">
        <v>0.6</v>
      </c>
      <c r="G20" s="9">
        <v>0.5</v>
      </c>
      <c r="H20" s="9">
        <f t="shared" si="0"/>
        <v>9.9999999999999978E-2</v>
      </c>
      <c r="I20" s="3" t="s">
        <v>231</v>
      </c>
      <c r="J20" s="3" t="s">
        <v>231</v>
      </c>
      <c r="K20" s="9">
        <f t="shared" si="1"/>
        <v>3062.5</v>
      </c>
    </row>
    <row r="21" spans="1:11">
      <c r="A21" s="3">
        <v>18</v>
      </c>
      <c r="B21" s="2" t="s">
        <v>43</v>
      </c>
      <c r="C21" s="2" t="s">
        <v>1</v>
      </c>
      <c r="D21" s="2">
        <v>2.5</v>
      </c>
      <c r="E21" s="2" t="s">
        <v>44</v>
      </c>
      <c r="F21" s="9">
        <v>3.1</v>
      </c>
      <c r="G21" s="9">
        <v>3.1</v>
      </c>
      <c r="H21" s="9">
        <f t="shared" si="0"/>
        <v>0</v>
      </c>
      <c r="I21" s="3" t="s">
        <v>231</v>
      </c>
      <c r="J21" s="3" t="s">
        <v>230</v>
      </c>
      <c r="K21" s="9">
        <f t="shared" si="1"/>
        <v>18987.5</v>
      </c>
    </row>
    <row r="22" spans="1:11">
      <c r="A22" s="3">
        <v>19</v>
      </c>
      <c r="B22" s="2" t="s">
        <v>45</v>
      </c>
      <c r="C22" s="2" t="s">
        <v>46</v>
      </c>
      <c r="D22" s="2">
        <v>2.5</v>
      </c>
      <c r="E22" s="2" t="s">
        <v>1</v>
      </c>
      <c r="F22" s="9">
        <v>0.5</v>
      </c>
      <c r="G22" s="9">
        <v>0.5</v>
      </c>
      <c r="H22" s="9">
        <f t="shared" si="0"/>
        <v>0</v>
      </c>
      <c r="I22" s="3" t="s">
        <v>231</v>
      </c>
      <c r="J22" s="3" t="s">
        <v>230</v>
      </c>
      <c r="K22" s="9">
        <f t="shared" si="1"/>
        <v>3062.5</v>
      </c>
    </row>
    <row r="23" spans="1:11">
      <c r="A23" s="3">
        <v>20</v>
      </c>
      <c r="B23" s="2" t="s">
        <v>45</v>
      </c>
      <c r="C23" s="2" t="s">
        <v>47</v>
      </c>
      <c r="D23" s="2">
        <v>2.5</v>
      </c>
      <c r="E23" s="2" t="s">
        <v>1</v>
      </c>
      <c r="F23" s="9">
        <v>1</v>
      </c>
      <c r="G23" s="9">
        <v>1</v>
      </c>
      <c r="H23" s="9">
        <f t="shared" si="0"/>
        <v>0</v>
      </c>
      <c r="I23" s="3" t="s">
        <v>231</v>
      </c>
      <c r="J23" s="3" t="s">
        <v>230</v>
      </c>
      <c r="K23" s="9">
        <f t="shared" si="1"/>
        <v>6125</v>
      </c>
    </row>
    <row r="24" spans="1:11">
      <c r="A24" s="3">
        <v>21</v>
      </c>
      <c r="B24" s="2" t="s">
        <v>45</v>
      </c>
      <c r="C24" s="2" t="s">
        <v>48</v>
      </c>
      <c r="D24" s="2">
        <v>2.5</v>
      </c>
      <c r="E24" s="2" t="s">
        <v>1</v>
      </c>
      <c r="F24" s="9">
        <v>1</v>
      </c>
      <c r="G24" s="9">
        <v>1</v>
      </c>
      <c r="H24" s="9">
        <f t="shared" si="0"/>
        <v>0</v>
      </c>
      <c r="I24" s="3" t="s">
        <v>231</v>
      </c>
      <c r="J24" s="3" t="s">
        <v>230</v>
      </c>
      <c r="K24" s="9">
        <f t="shared" si="1"/>
        <v>6125</v>
      </c>
    </row>
    <row r="25" spans="1:11">
      <c r="A25" s="3">
        <v>22</v>
      </c>
      <c r="B25" s="2" t="s">
        <v>45</v>
      </c>
      <c r="C25" s="2" t="s">
        <v>49</v>
      </c>
      <c r="D25" s="2">
        <v>2.5</v>
      </c>
      <c r="E25" s="2" t="s">
        <v>1</v>
      </c>
      <c r="F25" s="9">
        <v>1</v>
      </c>
      <c r="G25" s="9">
        <v>1</v>
      </c>
      <c r="H25" s="9">
        <f t="shared" si="0"/>
        <v>0</v>
      </c>
      <c r="I25" s="3" t="s">
        <v>231</v>
      </c>
      <c r="J25" s="3" t="s">
        <v>230</v>
      </c>
      <c r="K25" s="9">
        <f t="shared" si="1"/>
        <v>6125</v>
      </c>
    </row>
    <row r="26" spans="1:11">
      <c r="A26" s="3">
        <v>23</v>
      </c>
      <c r="B26" s="2" t="s">
        <v>45</v>
      </c>
      <c r="C26" s="2" t="s">
        <v>50</v>
      </c>
      <c r="D26" s="2">
        <v>2.5</v>
      </c>
      <c r="E26" s="2" t="s">
        <v>1</v>
      </c>
      <c r="F26" s="9">
        <v>0.4</v>
      </c>
      <c r="G26" s="9">
        <v>0.4</v>
      </c>
      <c r="H26" s="9">
        <f t="shared" si="0"/>
        <v>0</v>
      </c>
      <c r="I26" s="3" t="s">
        <v>231</v>
      </c>
      <c r="J26" s="3" t="s">
        <v>230</v>
      </c>
      <c r="K26" s="9">
        <f t="shared" si="1"/>
        <v>2450</v>
      </c>
    </row>
    <row r="27" spans="1:11">
      <c r="A27" s="3">
        <v>24</v>
      </c>
      <c r="B27" s="2" t="s">
        <v>45</v>
      </c>
      <c r="C27" s="2" t="s">
        <v>51</v>
      </c>
      <c r="D27" s="2">
        <v>2.5</v>
      </c>
      <c r="E27" s="2" t="s">
        <v>52</v>
      </c>
      <c r="F27" s="9">
        <v>1</v>
      </c>
      <c r="G27" s="9">
        <v>1</v>
      </c>
      <c r="H27" s="9">
        <f t="shared" si="0"/>
        <v>0</v>
      </c>
      <c r="I27" s="3" t="s">
        <v>231</v>
      </c>
      <c r="J27" s="3" t="s">
        <v>230</v>
      </c>
      <c r="K27" s="9">
        <f t="shared" si="1"/>
        <v>6125</v>
      </c>
    </row>
    <row r="28" spans="1:11">
      <c r="A28" s="3">
        <v>25</v>
      </c>
      <c r="B28" s="2" t="s">
        <v>45</v>
      </c>
      <c r="C28" s="2" t="s">
        <v>53</v>
      </c>
      <c r="D28" s="2">
        <v>2.5</v>
      </c>
      <c r="E28" s="2" t="s">
        <v>1</v>
      </c>
      <c r="F28" s="9">
        <v>1.6</v>
      </c>
      <c r="G28" s="9">
        <v>1.6</v>
      </c>
      <c r="H28" s="9">
        <f t="shared" si="0"/>
        <v>0</v>
      </c>
      <c r="I28" s="3" t="s">
        <v>231</v>
      </c>
      <c r="J28" s="3" t="s">
        <v>230</v>
      </c>
      <c r="K28" s="9">
        <f t="shared" si="1"/>
        <v>9800</v>
      </c>
    </row>
    <row r="29" spans="1:11">
      <c r="A29" s="3">
        <v>26</v>
      </c>
      <c r="B29" s="2" t="s">
        <v>54</v>
      </c>
      <c r="C29" s="2" t="s">
        <v>1</v>
      </c>
      <c r="D29" s="2">
        <v>2.5</v>
      </c>
      <c r="E29" s="2" t="s">
        <v>55</v>
      </c>
      <c r="F29" s="9">
        <v>1</v>
      </c>
      <c r="G29" s="9">
        <v>1</v>
      </c>
      <c r="H29" s="9">
        <f t="shared" si="0"/>
        <v>0</v>
      </c>
      <c r="I29" s="3" t="s">
        <v>231</v>
      </c>
      <c r="J29" s="3" t="s">
        <v>230</v>
      </c>
      <c r="K29" s="9">
        <f t="shared" si="1"/>
        <v>6125</v>
      </c>
    </row>
    <row r="30" spans="1:11">
      <c r="A30" s="3">
        <v>27</v>
      </c>
      <c r="B30" s="2" t="s">
        <v>56</v>
      </c>
      <c r="C30" s="2" t="s">
        <v>57</v>
      </c>
      <c r="D30" s="2">
        <v>3</v>
      </c>
      <c r="E30" s="2" t="s">
        <v>3</v>
      </c>
      <c r="F30" s="9">
        <v>2.2999999999999998</v>
      </c>
      <c r="G30" s="9">
        <v>1</v>
      </c>
      <c r="H30" s="9">
        <f t="shared" si="0"/>
        <v>1.2999999999999998</v>
      </c>
      <c r="I30" s="3" t="s">
        <v>231</v>
      </c>
      <c r="J30" s="3" t="s">
        <v>230</v>
      </c>
      <c r="K30" s="9">
        <f t="shared" si="1"/>
        <v>6125</v>
      </c>
    </row>
    <row r="31" spans="1:11">
      <c r="A31" s="3">
        <v>28</v>
      </c>
      <c r="B31" s="2" t="s">
        <v>56</v>
      </c>
      <c r="C31" s="2" t="s">
        <v>58</v>
      </c>
      <c r="D31" s="2">
        <v>2.5</v>
      </c>
      <c r="E31" s="2" t="s">
        <v>3</v>
      </c>
      <c r="F31" s="9">
        <v>0.7</v>
      </c>
      <c r="G31" s="9">
        <v>0.3</v>
      </c>
      <c r="H31" s="9">
        <f t="shared" si="0"/>
        <v>0.39999999999999997</v>
      </c>
      <c r="I31" s="3" t="s">
        <v>231</v>
      </c>
      <c r="J31" s="3" t="s">
        <v>230</v>
      </c>
      <c r="K31" s="9">
        <f t="shared" si="1"/>
        <v>1837.5</v>
      </c>
    </row>
    <row r="32" spans="1:11">
      <c r="A32" s="3">
        <v>29</v>
      </c>
      <c r="B32" s="2" t="s">
        <v>56</v>
      </c>
      <c r="C32" s="2" t="s">
        <v>59</v>
      </c>
      <c r="D32" s="2">
        <v>0</v>
      </c>
      <c r="E32" s="2" t="s">
        <v>1</v>
      </c>
      <c r="F32" s="9">
        <v>2.5</v>
      </c>
      <c r="G32" s="9">
        <v>2.5</v>
      </c>
      <c r="H32" s="9">
        <f t="shared" si="0"/>
        <v>0</v>
      </c>
      <c r="I32" s="3" t="s">
        <v>231</v>
      </c>
      <c r="J32" s="3" t="s">
        <v>230</v>
      </c>
      <c r="K32" s="9">
        <f t="shared" si="1"/>
        <v>15312.5</v>
      </c>
    </row>
    <row r="33" spans="1:11">
      <c r="A33" s="3">
        <v>30</v>
      </c>
      <c r="B33" s="2" t="s">
        <v>56</v>
      </c>
      <c r="C33" s="2" t="s">
        <v>60</v>
      </c>
      <c r="D33" s="2">
        <v>0</v>
      </c>
      <c r="E33" s="2" t="s">
        <v>1</v>
      </c>
      <c r="F33" s="9">
        <v>1.6</v>
      </c>
      <c r="G33" s="9">
        <v>1.6</v>
      </c>
      <c r="H33" s="9">
        <f t="shared" si="0"/>
        <v>0</v>
      </c>
      <c r="I33" s="3" t="s">
        <v>231</v>
      </c>
      <c r="J33" s="3" t="s">
        <v>230</v>
      </c>
      <c r="K33" s="9">
        <f t="shared" si="1"/>
        <v>9800</v>
      </c>
    </row>
    <row r="34" spans="1:11">
      <c r="A34" s="3">
        <v>31</v>
      </c>
      <c r="B34" s="2" t="s">
        <v>45</v>
      </c>
      <c r="C34" s="2" t="s">
        <v>61</v>
      </c>
      <c r="D34" s="2">
        <v>2.5</v>
      </c>
      <c r="E34" s="2" t="s">
        <v>1</v>
      </c>
      <c r="F34" s="9">
        <v>0.4</v>
      </c>
      <c r="G34" s="9">
        <v>0.4</v>
      </c>
      <c r="H34" s="9">
        <f t="shared" si="0"/>
        <v>0</v>
      </c>
      <c r="I34" s="3" t="s">
        <v>231</v>
      </c>
      <c r="J34" s="3" t="s">
        <v>230</v>
      </c>
      <c r="K34" s="9">
        <f t="shared" si="1"/>
        <v>2450</v>
      </c>
    </row>
    <row r="35" spans="1:11">
      <c r="A35" s="3">
        <v>32</v>
      </c>
      <c r="B35" s="2" t="s">
        <v>62</v>
      </c>
      <c r="C35" s="2" t="s">
        <v>63</v>
      </c>
      <c r="D35" s="2">
        <v>2.5</v>
      </c>
      <c r="E35" s="2" t="s">
        <v>1</v>
      </c>
      <c r="F35" s="9">
        <v>3.5</v>
      </c>
      <c r="G35" s="9">
        <v>3.5</v>
      </c>
      <c r="H35" s="9">
        <f t="shared" si="0"/>
        <v>0</v>
      </c>
      <c r="I35" s="3" t="s">
        <v>231</v>
      </c>
      <c r="J35" s="3" t="s">
        <v>230</v>
      </c>
      <c r="K35" s="9">
        <f t="shared" si="1"/>
        <v>21437.5</v>
      </c>
    </row>
    <row r="36" spans="1:11">
      <c r="A36" s="3">
        <v>33</v>
      </c>
      <c r="B36" s="2" t="s">
        <v>64</v>
      </c>
      <c r="C36" s="2" t="s">
        <v>65</v>
      </c>
      <c r="D36" s="2">
        <v>2.5</v>
      </c>
      <c r="E36" s="2" t="s">
        <v>1</v>
      </c>
      <c r="F36" s="9">
        <v>2.2999999999999998</v>
      </c>
      <c r="G36" s="9">
        <v>2</v>
      </c>
      <c r="H36" s="9">
        <f t="shared" si="0"/>
        <v>0.29999999999999982</v>
      </c>
      <c r="I36" s="3" t="s">
        <v>230</v>
      </c>
      <c r="J36" s="3" t="s">
        <v>230</v>
      </c>
      <c r="K36" s="9">
        <f t="shared" si="1"/>
        <v>12250</v>
      </c>
    </row>
    <row r="37" spans="1:11">
      <c r="A37" s="3">
        <v>34</v>
      </c>
      <c r="B37" s="2" t="s">
        <v>64</v>
      </c>
      <c r="C37" s="2" t="s">
        <v>66</v>
      </c>
      <c r="D37" s="2">
        <v>2.5</v>
      </c>
      <c r="E37" s="2" t="s">
        <v>1</v>
      </c>
      <c r="F37" s="9">
        <v>1</v>
      </c>
      <c r="G37" s="9">
        <v>1</v>
      </c>
      <c r="H37" s="9">
        <f t="shared" si="0"/>
        <v>0</v>
      </c>
      <c r="I37" s="3" t="s">
        <v>231</v>
      </c>
      <c r="J37" s="3" t="s">
        <v>230</v>
      </c>
      <c r="K37" s="9">
        <f t="shared" si="1"/>
        <v>6125</v>
      </c>
    </row>
    <row r="38" spans="1:11">
      <c r="A38" s="3">
        <v>35</v>
      </c>
      <c r="B38" s="2" t="s">
        <v>64</v>
      </c>
      <c r="C38" s="2" t="s">
        <v>67</v>
      </c>
      <c r="D38" s="2">
        <v>2.5</v>
      </c>
      <c r="E38" s="2" t="s">
        <v>1</v>
      </c>
      <c r="F38" s="9">
        <v>0.7</v>
      </c>
      <c r="G38" s="9">
        <v>0.7</v>
      </c>
      <c r="H38" s="9">
        <f t="shared" si="0"/>
        <v>0</v>
      </c>
      <c r="I38" s="3" t="s">
        <v>231</v>
      </c>
      <c r="J38" s="3" t="s">
        <v>230</v>
      </c>
      <c r="K38" s="9">
        <f t="shared" si="1"/>
        <v>4287.5</v>
      </c>
    </row>
    <row r="39" spans="1:11">
      <c r="A39" s="3">
        <v>36</v>
      </c>
      <c r="B39" s="2" t="s">
        <v>68</v>
      </c>
      <c r="C39" s="2" t="s">
        <v>69</v>
      </c>
      <c r="D39" s="2">
        <v>2.5</v>
      </c>
      <c r="E39" s="2" t="s">
        <v>1</v>
      </c>
      <c r="F39" s="9">
        <v>3.9</v>
      </c>
      <c r="G39" s="9">
        <v>3.9</v>
      </c>
      <c r="H39" s="9">
        <f t="shared" si="0"/>
        <v>0</v>
      </c>
      <c r="I39" s="3" t="s">
        <v>231</v>
      </c>
      <c r="J39" s="3" t="s">
        <v>230</v>
      </c>
      <c r="K39" s="9">
        <f t="shared" si="1"/>
        <v>23887.5</v>
      </c>
    </row>
    <row r="40" spans="1:11">
      <c r="A40" s="3">
        <v>37</v>
      </c>
      <c r="B40" s="2" t="s">
        <v>70</v>
      </c>
      <c r="C40" s="2" t="s">
        <v>71</v>
      </c>
      <c r="D40" s="2">
        <v>3</v>
      </c>
      <c r="E40" s="2" t="s">
        <v>1</v>
      </c>
      <c r="F40" s="9">
        <v>0.1</v>
      </c>
      <c r="G40" s="9">
        <v>0.1</v>
      </c>
      <c r="H40" s="9">
        <f t="shared" si="0"/>
        <v>0</v>
      </c>
      <c r="I40" s="3" t="s">
        <v>230</v>
      </c>
      <c r="J40" s="3" t="s">
        <v>230</v>
      </c>
      <c r="K40" s="9">
        <f t="shared" si="1"/>
        <v>612.5</v>
      </c>
    </row>
    <row r="41" spans="1:11">
      <c r="A41" s="3">
        <v>38</v>
      </c>
      <c r="B41" s="2" t="s">
        <v>11</v>
      </c>
      <c r="C41" s="2" t="s">
        <v>72</v>
      </c>
      <c r="D41" s="2">
        <v>3</v>
      </c>
      <c r="E41" s="2" t="s">
        <v>1</v>
      </c>
      <c r="F41" s="9">
        <v>0.7</v>
      </c>
      <c r="G41" s="9">
        <v>0.7</v>
      </c>
      <c r="H41" s="9">
        <f t="shared" si="0"/>
        <v>0</v>
      </c>
      <c r="I41" s="3" t="s">
        <v>230</v>
      </c>
      <c r="J41" s="3" t="s">
        <v>230</v>
      </c>
      <c r="K41" s="9">
        <f t="shared" si="1"/>
        <v>4287.5</v>
      </c>
    </row>
    <row r="42" spans="1:11">
      <c r="A42" s="3">
        <v>39</v>
      </c>
      <c r="B42" s="2" t="s">
        <v>73</v>
      </c>
      <c r="C42" s="2" t="s">
        <v>74</v>
      </c>
      <c r="D42" s="2">
        <v>2.5</v>
      </c>
      <c r="E42" s="2" t="s">
        <v>1</v>
      </c>
      <c r="F42" s="9">
        <v>0.5</v>
      </c>
      <c r="G42" s="9">
        <v>0.5</v>
      </c>
      <c r="H42" s="9">
        <f t="shared" si="0"/>
        <v>0</v>
      </c>
      <c r="I42" s="3" t="s">
        <v>231</v>
      </c>
      <c r="J42" s="3" t="s">
        <v>230</v>
      </c>
      <c r="K42" s="9">
        <f t="shared" si="1"/>
        <v>3062.5</v>
      </c>
    </row>
    <row r="43" spans="1:11">
      <c r="A43" s="3">
        <v>40</v>
      </c>
      <c r="B43" s="2" t="s">
        <v>73</v>
      </c>
      <c r="C43" s="2" t="s">
        <v>75</v>
      </c>
      <c r="D43" s="2">
        <v>2.5</v>
      </c>
      <c r="E43" s="2" t="s">
        <v>1</v>
      </c>
      <c r="F43" s="9">
        <v>0.7</v>
      </c>
      <c r="G43" s="9">
        <v>0</v>
      </c>
      <c r="H43" s="9">
        <f t="shared" si="0"/>
        <v>0.7</v>
      </c>
      <c r="I43" s="3" t="s">
        <v>231</v>
      </c>
      <c r="J43" s="3" t="s">
        <v>230</v>
      </c>
      <c r="K43" s="9">
        <f t="shared" si="1"/>
        <v>0</v>
      </c>
    </row>
    <row r="44" spans="1:11">
      <c r="A44" s="3">
        <v>41</v>
      </c>
      <c r="B44" s="2" t="s">
        <v>6</v>
      </c>
      <c r="C44" s="2" t="s">
        <v>76</v>
      </c>
      <c r="D44" s="2">
        <v>2.5</v>
      </c>
      <c r="E44" s="2" t="s">
        <v>77</v>
      </c>
      <c r="F44" s="9">
        <v>8.3000000000000007</v>
      </c>
      <c r="G44" s="9">
        <v>8.3000000000000007</v>
      </c>
      <c r="H44" s="9">
        <f t="shared" si="0"/>
        <v>0</v>
      </c>
      <c r="I44" s="3" t="s">
        <v>231</v>
      </c>
      <c r="J44" s="3" t="s">
        <v>231</v>
      </c>
      <c r="K44" s="9">
        <f t="shared" si="1"/>
        <v>50837.500000000007</v>
      </c>
    </row>
    <row r="45" spans="1:11">
      <c r="A45" s="3">
        <v>42</v>
      </c>
      <c r="B45" s="2" t="s">
        <v>78</v>
      </c>
      <c r="C45" s="2" t="s">
        <v>79</v>
      </c>
      <c r="D45" s="2">
        <v>2.5</v>
      </c>
      <c r="E45" s="2" t="s">
        <v>1</v>
      </c>
      <c r="F45" s="9">
        <v>1.3</v>
      </c>
      <c r="G45" s="9">
        <v>0.9</v>
      </c>
      <c r="H45" s="9">
        <f t="shared" si="0"/>
        <v>0.4</v>
      </c>
      <c r="I45" s="3" t="s">
        <v>231</v>
      </c>
      <c r="J45" s="3" t="s">
        <v>231</v>
      </c>
      <c r="K45" s="9">
        <f t="shared" si="1"/>
        <v>5512.5</v>
      </c>
    </row>
    <row r="46" spans="1:11">
      <c r="A46" s="3">
        <v>43</v>
      </c>
      <c r="B46" s="2" t="s">
        <v>78</v>
      </c>
      <c r="C46" s="2" t="s">
        <v>80</v>
      </c>
      <c r="D46" s="2">
        <v>2.5</v>
      </c>
      <c r="E46" s="2" t="s">
        <v>1</v>
      </c>
      <c r="F46" s="9">
        <v>1.9</v>
      </c>
      <c r="G46" s="9">
        <v>1.2</v>
      </c>
      <c r="H46" s="9">
        <f t="shared" si="0"/>
        <v>0.7</v>
      </c>
      <c r="I46" s="3" t="s">
        <v>231</v>
      </c>
      <c r="J46" s="3" t="s">
        <v>231</v>
      </c>
      <c r="K46" s="9">
        <f t="shared" si="1"/>
        <v>7350</v>
      </c>
    </row>
    <row r="47" spans="1:11">
      <c r="A47" s="3">
        <v>44</v>
      </c>
      <c r="B47" s="2" t="s">
        <v>81</v>
      </c>
      <c r="C47" s="2" t="s">
        <v>82</v>
      </c>
      <c r="D47" s="2">
        <v>2.5</v>
      </c>
      <c r="E47" s="2" t="s">
        <v>3</v>
      </c>
      <c r="F47" s="9">
        <v>0.4</v>
      </c>
      <c r="G47" s="9">
        <v>0.4</v>
      </c>
      <c r="H47" s="9">
        <f t="shared" si="0"/>
        <v>0</v>
      </c>
      <c r="I47" s="3" t="s">
        <v>231</v>
      </c>
      <c r="J47" s="3" t="s">
        <v>231</v>
      </c>
      <c r="K47" s="9">
        <f t="shared" si="1"/>
        <v>2450</v>
      </c>
    </row>
    <row r="48" spans="1:11">
      <c r="A48" s="3">
        <v>45</v>
      </c>
      <c r="B48" s="2" t="s">
        <v>70</v>
      </c>
      <c r="C48" s="2" t="s">
        <v>83</v>
      </c>
      <c r="D48" s="2">
        <v>3</v>
      </c>
      <c r="E48" s="2" t="s">
        <v>1</v>
      </c>
      <c r="F48" s="9">
        <v>1.1000000000000001</v>
      </c>
      <c r="G48" s="9">
        <v>1.1000000000000001</v>
      </c>
      <c r="H48" s="9">
        <f t="shared" si="0"/>
        <v>0</v>
      </c>
      <c r="I48" s="3" t="s">
        <v>230</v>
      </c>
      <c r="J48" s="3" t="s">
        <v>230</v>
      </c>
      <c r="K48" s="9">
        <f t="shared" si="1"/>
        <v>6737.5000000000009</v>
      </c>
    </row>
    <row r="49" spans="1:11">
      <c r="A49" s="3">
        <v>46</v>
      </c>
      <c r="B49" s="2" t="s">
        <v>70</v>
      </c>
      <c r="C49" s="2" t="s">
        <v>84</v>
      </c>
      <c r="D49" s="2">
        <v>2.5</v>
      </c>
      <c r="E49" s="2" t="s">
        <v>1</v>
      </c>
      <c r="F49" s="9">
        <v>0.8</v>
      </c>
      <c r="G49" s="9">
        <v>0.8</v>
      </c>
      <c r="H49" s="9">
        <f t="shared" si="0"/>
        <v>0</v>
      </c>
      <c r="I49" s="3" t="s">
        <v>230</v>
      </c>
      <c r="J49" s="3" t="s">
        <v>230</v>
      </c>
      <c r="K49" s="9">
        <f t="shared" si="1"/>
        <v>4900</v>
      </c>
    </row>
    <row r="50" spans="1:11">
      <c r="A50" s="3">
        <v>47</v>
      </c>
      <c r="B50" s="2" t="s">
        <v>85</v>
      </c>
      <c r="C50" s="2" t="s">
        <v>86</v>
      </c>
      <c r="D50" s="2">
        <v>2.5</v>
      </c>
      <c r="E50" s="2" t="s">
        <v>87</v>
      </c>
      <c r="F50" s="9">
        <v>5.3</v>
      </c>
      <c r="G50" s="9">
        <v>2.8</v>
      </c>
      <c r="H50" s="9">
        <f t="shared" si="0"/>
        <v>2.5</v>
      </c>
      <c r="I50" s="3" t="s">
        <v>231</v>
      </c>
      <c r="J50" s="3" t="s">
        <v>230</v>
      </c>
      <c r="K50" s="9">
        <f t="shared" si="1"/>
        <v>17150</v>
      </c>
    </row>
    <row r="51" spans="1:11">
      <c r="A51" s="3">
        <v>48</v>
      </c>
      <c r="B51" s="2" t="s">
        <v>70</v>
      </c>
      <c r="C51" s="2" t="s">
        <v>88</v>
      </c>
      <c r="D51" s="2">
        <v>4</v>
      </c>
      <c r="E51" s="2" t="s">
        <v>3</v>
      </c>
      <c r="F51" s="9">
        <v>6.4</v>
      </c>
      <c r="G51" s="9">
        <v>4.0999999999999996</v>
      </c>
      <c r="H51" s="9">
        <f t="shared" si="0"/>
        <v>2.3000000000000007</v>
      </c>
      <c r="I51" s="3" t="s">
        <v>230</v>
      </c>
      <c r="J51" s="3" t="s">
        <v>230</v>
      </c>
      <c r="K51" s="9">
        <f t="shared" si="1"/>
        <v>25112.499999999996</v>
      </c>
    </row>
    <row r="52" spans="1:11">
      <c r="A52" s="3">
        <v>49</v>
      </c>
      <c r="B52" s="2" t="s">
        <v>89</v>
      </c>
      <c r="C52" s="2" t="s">
        <v>90</v>
      </c>
      <c r="D52" s="2">
        <v>2.5</v>
      </c>
      <c r="E52" s="2" t="s">
        <v>87</v>
      </c>
      <c r="F52" s="9">
        <v>0.9</v>
      </c>
      <c r="G52" s="9">
        <v>0.3</v>
      </c>
      <c r="H52" s="9">
        <f t="shared" si="0"/>
        <v>0.60000000000000009</v>
      </c>
      <c r="I52" s="3" t="s">
        <v>231</v>
      </c>
      <c r="J52" s="3" t="s">
        <v>230</v>
      </c>
      <c r="K52" s="9">
        <f t="shared" si="1"/>
        <v>1837.5</v>
      </c>
    </row>
    <row r="53" spans="1:11">
      <c r="A53" s="3">
        <v>50</v>
      </c>
      <c r="B53" s="2" t="s">
        <v>70</v>
      </c>
      <c r="C53" s="2" t="s">
        <v>91</v>
      </c>
      <c r="D53" s="2">
        <v>2.5</v>
      </c>
      <c r="E53" s="2" t="s">
        <v>1</v>
      </c>
      <c r="F53" s="9">
        <v>2</v>
      </c>
      <c r="G53" s="9">
        <v>2</v>
      </c>
      <c r="H53" s="9">
        <f t="shared" si="0"/>
        <v>0</v>
      </c>
      <c r="I53" s="3" t="s">
        <v>230</v>
      </c>
      <c r="J53" s="3" t="s">
        <v>230</v>
      </c>
      <c r="K53" s="9">
        <f t="shared" si="1"/>
        <v>12250</v>
      </c>
    </row>
    <row r="54" spans="1:11">
      <c r="A54" s="3">
        <v>51</v>
      </c>
      <c r="B54" s="2" t="s">
        <v>92</v>
      </c>
      <c r="C54" s="2" t="s">
        <v>1</v>
      </c>
      <c r="D54" s="2">
        <v>2.5</v>
      </c>
      <c r="E54" s="2" t="s">
        <v>3</v>
      </c>
      <c r="F54" s="9">
        <v>3.7</v>
      </c>
      <c r="G54" s="9">
        <v>3.7</v>
      </c>
      <c r="H54" s="9">
        <f t="shared" si="0"/>
        <v>0</v>
      </c>
      <c r="I54" s="3" t="s">
        <v>231</v>
      </c>
      <c r="J54" s="3" t="s">
        <v>231</v>
      </c>
      <c r="K54" s="9">
        <f t="shared" si="1"/>
        <v>22662.5</v>
      </c>
    </row>
    <row r="55" spans="1:11">
      <c r="A55" s="3">
        <v>52</v>
      </c>
      <c r="B55" s="2" t="s">
        <v>70</v>
      </c>
      <c r="C55" s="2" t="s">
        <v>93</v>
      </c>
      <c r="D55" s="2">
        <v>4</v>
      </c>
      <c r="E55" s="2" t="s">
        <v>3</v>
      </c>
      <c r="F55" s="9">
        <v>1.3</v>
      </c>
      <c r="G55" s="9">
        <v>0.8</v>
      </c>
      <c r="H55" s="9">
        <f t="shared" si="0"/>
        <v>0.5</v>
      </c>
      <c r="I55" s="3" t="s">
        <v>230</v>
      </c>
      <c r="J55" s="3" t="s">
        <v>230</v>
      </c>
      <c r="K55" s="9">
        <f t="shared" si="1"/>
        <v>4900</v>
      </c>
    </row>
    <row r="56" spans="1:11">
      <c r="A56" s="3">
        <v>53</v>
      </c>
      <c r="B56" s="2" t="s">
        <v>94</v>
      </c>
      <c r="C56" s="2" t="s">
        <v>1</v>
      </c>
      <c r="D56" s="2">
        <v>2.5</v>
      </c>
      <c r="E56" s="2" t="s">
        <v>3</v>
      </c>
      <c r="F56" s="9">
        <v>1.6</v>
      </c>
      <c r="G56" s="9">
        <v>1.1000000000000001</v>
      </c>
      <c r="H56" s="9">
        <f t="shared" si="0"/>
        <v>0.5</v>
      </c>
      <c r="I56" s="19" t="s">
        <v>231</v>
      </c>
      <c r="J56" s="19" t="s">
        <v>231</v>
      </c>
      <c r="K56" s="9">
        <f t="shared" si="1"/>
        <v>6737.5000000000009</v>
      </c>
    </row>
    <row r="57" spans="1:11">
      <c r="A57" s="3">
        <v>54</v>
      </c>
      <c r="B57" s="2" t="s">
        <v>7</v>
      </c>
      <c r="C57" s="2" t="s">
        <v>95</v>
      </c>
      <c r="D57" s="2">
        <v>2.5</v>
      </c>
      <c r="E57" s="2" t="s">
        <v>96</v>
      </c>
      <c r="F57" s="9">
        <v>0.7</v>
      </c>
      <c r="G57" s="9">
        <v>0.7</v>
      </c>
      <c r="H57" s="9">
        <f t="shared" si="0"/>
        <v>0</v>
      </c>
      <c r="I57" s="3" t="s">
        <v>231</v>
      </c>
      <c r="J57" s="3" t="s">
        <v>230</v>
      </c>
      <c r="K57" s="9">
        <f t="shared" si="1"/>
        <v>4287.5</v>
      </c>
    </row>
    <row r="58" spans="1:11">
      <c r="A58" s="3">
        <v>55</v>
      </c>
      <c r="B58" s="2" t="s">
        <v>64</v>
      </c>
      <c r="C58" s="2" t="s">
        <v>97</v>
      </c>
      <c r="D58" s="2">
        <v>2.5</v>
      </c>
      <c r="E58" s="2" t="s">
        <v>1</v>
      </c>
      <c r="F58" s="9">
        <v>0.9</v>
      </c>
      <c r="G58" s="9">
        <v>0.5</v>
      </c>
      <c r="H58" s="9">
        <f t="shared" si="0"/>
        <v>0.4</v>
      </c>
      <c r="I58" s="3" t="s">
        <v>231</v>
      </c>
      <c r="J58" s="3" t="s">
        <v>230</v>
      </c>
      <c r="K58" s="9">
        <f t="shared" si="1"/>
        <v>3062.5</v>
      </c>
    </row>
    <row r="59" spans="1:11">
      <c r="A59" s="3">
        <v>56</v>
      </c>
      <c r="B59" s="2" t="s">
        <v>64</v>
      </c>
      <c r="C59" s="2" t="s">
        <v>98</v>
      </c>
      <c r="D59" s="2">
        <v>2.5</v>
      </c>
      <c r="E59" s="2" t="s">
        <v>1</v>
      </c>
      <c r="F59" s="9">
        <v>0.6</v>
      </c>
      <c r="G59" s="9">
        <v>0.6</v>
      </c>
      <c r="H59" s="9">
        <f t="shared" si="0"/>
        <v>0</v>
      </c>
      <c r="I59" s="3" t="s">
        <v>231</v>
      </c>
      <c r="J59" s="3" t="s">
        <v>230</v>
      </c>
      <c r="K59" s="9">
        <f t="shared" si="1"/>
        <v>3675</v>
      </c>
    </row>
    <row r="60" spans="1:11">
      <c r="A60" s="3">
        <v>57</v>
      </c>
      <c r="B60" s="2" t="s">
        <v>99</v>
      </c>
      <c r="C60" s="2" t="s">
        <v>100</v>
      </c>
      <c r="D60" s="2">
        <v>2.5</v>
      </c>
      <c r="E60" s="2" t="s">
        <v>1</v>
      </c>
      <c r="F60" s="9">
        <v>3.5</v>
      </c>
      <c r="G60" s="9">
        <v>3.5</v>
      </c>
      <c r="H60" s="9">
        <f t="shared" si="0"/>
        <v>0</v>
      </c>
      <c r="I60" s="3" t="s">
        <v>231</v>
      </c>
      <c r="J60" s="3" t="s">
        <v>230</v>
      </c>
      <c r="K60" s="9">
        <f t="shared" si="1"/>
        <v>21437.5</v>
      </c>
    </row>
    <row r="61" spans="1:11">
      <c r="A61" s="3">
        <v>58</v>
      </c>
      <c r="B61" s="2" t="s">
        <v>8</v>
      </c>
      <c r="C61" s="2" t="s">
        <v>101</v>
      </c>
      <c r="D61" s="2">
        <v>2.5</v>
      </c>
      <c r="E61" s="2" t="s">
        <v>1</v>
      </c>
      <c r="F61" s="9">
        <v>0.3</v>
      </c>
      <c r="G61" s="9">
        <v>0.3</v>
      </c>
      <c r="H61" s="9">
        <f t="shared" si="0"/>
        <v>0</v>
      </c>
      <c r="I61" s="3" t="s">
        <v>231</v>
      </c>
      <c r="J61" s="3" t="s">
        <v>230</v>
      </c>
      <c r="K61" s="9">
        <f t="shared" si="1"/>
        <v>1837.5</v>
      </c>
    </row>
    <row r="62" spans="1:11">
      <c r="A62" s="3">
        <v>59</v>
      </c>
      <c r="B62" s="2" t="s">
        <v>102</v>
      </c>
      <c r="C62" s="2" t="s">
        <v>103</v>
      </c>
      <c r="D62" s="2">
        <v>2.5</v>
      </c>
      <c r="E62" s="2" t="s">
        <v>104</v>
      </c>
      <c r="F62" s="9">
        <v>1.1000000000000001</v>
      </c>
      <c r="G62" s="9">
        <v>1.1000000000000001</v>
      </c>
      <c r="H62" s="9">
        <f t="shared" si="0"/>
        <v>0</v>
      </c>
      <c r="I62" s="3" t="s">
        <v>231</v>
      </c>
      <c r="J62" s="3" t="s">
        <v>230</v>
      </c>
      <c r="K62" s="9">
        <f t="shared" si="1"/>
        <v>6737.5000000000009</v>
      </c>
    </row>
    <row r="63" spans="1:11">
      <c r="A63" s="3">
        <v>60</v>
      </c>
      <c r="B63" s="2" t="s">
        <v>102</v>
      </c>
      <c r="C63" s="2" t="s">
        <v>105</v>
      </c>
      <c r="D63" s="2">
        <v>2.5</v>
      </c>
      <c r="E63" s="2" t="s">
        <v>104</v>
      </c>
      <c r="F63" s="9">
        <v>2.4</v>
      </c>
      <c r="G63" s="9">
        <v>1.6</v>
      </c>
      <c r="H63" s="9">
        <f t="shared" si="0"/>
        <v>0.79999999999999982</v>
      </c>
      <c r="I63" s="3" t="s">
        <v>231</v>
      </c>
      <c r="J63" s="3" t="s">
        <v>230</v>
      </c>
      <c r="K63" s="9">
        <f t="shared" si="1"/>
        <v>9800</v>
      </c>
    </row>
    <row r="64" spans="1:11">
      <c r="A64" s="3">
        <v>61</v>
      </c>
      <c r="B64" s="2" t="s">
        <v>106</v>
      </c>
      <c r="C64" s="2" t="s">
        <v>107</v>
      </c>
      <c r="D64" s="2">
        <v>2.5</v>
      </c>
      <c r="E64" s="2" t="s">
        <v>1</v>
      </c>
      <c r="F64" s="9">
        <v>0.5</v>
      </c>
      <c r="G64" s="9">
        <v>0.5</v>
      </c>
      <c r="H64" s="9">
        <f t="shared" si="0"/>
        <v>0</v>
      </c>
      <c r="I64" s="3" t="s">
        <v>231</v>
      </c>
      <c r="J64" s="3" t="s">
        <v>230</v>
      </c>
      <c r="K64" s="9">
        <f t="shared" si="1"/>
        <v>3062.5</v>
      </c>
    </row>
    <row r="65" spans="1:11">
      <c r="A65" s="3">
        <v>62</v>
      </c>
      <c r="B65" s="2" t="s">
        <v>106</v>
      </c>
      <c r="C65" s="2" t="s">
        <v>108</v>
      </c>
      <c r="D65" s="2">
        <v>2.5</v>
      </c>
      <c r="E65" s="2" t="s">
        <v>1</v>
      </c>
      <c r="F65" s="9">
        <v>0.7</v>
      </c>
      <c r="G65" s="9">
        <v>0.7</v>
      </c>
      <c r="H65" s="9">
        <f t="shared" si="0"/>
        <v>0</v>
      </c>
      <c r="I65" s="3" t="s">
        <v>231</v>
      </c>
      <c r="J65" s="3" t="s">
        <v>230</v>
      </c>
      <c r="K65" s="9">
        <f t="shared" si="1"/>
        <v>4287.5</v>
      </c>
    </row>
    <row r="66" spans="1:11">
      <c r="A66" s="3">
        <v>63</v>
      </c>
      <c r="B66" s="2" t="s">
        <v>109</v>
      </c>
      <c r="C66" s="2" t="s">
        <v>110</v>
      </c>
      <c r="D66" s="2">
        <v>2.5</v>
      </c>
      <c r="E66" s="2" t="s">
        <v>1</v>
      </c>
      <c r="F66" s="9">
        <v>0.2</v>
      </c>
      <c r="G66" s="9">
        <v>0.2</v>
      </c>
      <c r="H66" s="9">
        <f t="shared" si="0"/>
        <v>0</v>
      </c>
      <c r="I66" s="3" t="s">
        <v>231</v>
      </c>
      <c r="J66" s="3" t="s">
        <v>230</v>
      </c>
      <c r="K66" s="9">
        <f t="shared" si="1"/>
        <v>1225</v>
      </c>
    </row>
    <row r="67" spans="1:11">
      <c r="A67" s="3">
        <v>64</v>
      </c>
      <c r="B67" s="2" t="s">
        <v>109</v>
      </c>
      <c r="C67" s="2" t="s">
        <v>111</v>
      </c>
      <c r="D67" s="2">
        <v>2.5</v>
      </c>
      <c r="E67" s="2" t="s">
        <v>1</v>
      </c>
      <c r="F67" s="9">
        <v>1</v>
      </c>
      <c r="G67" s="9">
        <v>0.3</v>
      </c>
      <c r="H67" s="9">
        <f t="shared" si="0"/>
        <v>0.7</v>
      </c>
      <c r="I67" s="3" t="s">
        <v>231</v>
      </c>
      <c r="J67" s="3" t="s">
        <v>230</v>
      </c>
      <c r="K67" s="9">
        <f t="shared" si="1"/>
        <v>1837.5</v>
      </c>
    </row>
    <row r="68" spans="1:11">
      <c r="A68" s="3">
        <v>65</v>
      </c>
      <c r="B68" s="2" t="s">
        <v>7</v>
      </c>
      <c r="C68" s="2" t="s">
        <v>112</v>
      </c>
      <c r="D68" s="2">
        <v>2.5</v>
      </c>
      <c r="E68" s="2" t="s">
        <v>113</v>
      </c>
      <c r="F68" s="9">
        <v>0.6</v>
      </c>
      <c r="G68" s="9">
        <v>0.6</v>
      </c>
      <c r="H68" s="9">
        <f t="shared" si="0"/>
        <v>0</v>
      </c>
      <c r="I68" s="3" t="s">
        <v>231</v>
      </c>
      <c r="J68" s="3" t="s">
        <v>230</v>
      </c>
      <c r="K68" s="9">
        <f t="shared" si="1"/>
        <v>3675</v>
      </c>
    </row>
    <row r="69" spans="1:11">
      <c r="A69" s="3">
        <v>66</v>
      </c>
      <c r="B69" s="2" t="s">
        <v>106</v>
      </c>
      <c r="C69" s="2" t="s">
        <v>114</v>
      </c>
      <c r="D69" s="2">
        <v>2.5</v>
      </c>
      <c r="E69" s="2" t="s">
        <v>1</v>
      </c>
      <c r="F69" s="9">
        <v>3.8</v>
      </c>
      <c r="G69" s="9">
        <v>3.8</v>
      </c>
      <c r="H69" s="9">
        <f t="shared" ref="H69:H132" si="2">F69-G69</f>
        <v>0</v>
      </c>
      <c r="I69" s="3" t="s">
        <v>231</v>
      </c>
      <c r="J69" s="3" t="s">
        <v>230</v>
      </c>
      <c r="K69" s="9">
        <f t="shared" ref="K69:K132" si="3">G69*$O$5</f>
        <v>23275</v>
      </c>
    </row>
    <row r="70" spans="1:11">
      <c r="A70" s="3">
        <v>67</v>
      </c>
      <c r="B70" s="2" t="s">
        <v>106</v>
      </c>
      <c r="C70" s="2" t="s">
        <v>115</v>
      </c>
      <c r="D70" s="2">
        <v>2.5</v>
      </c>
      <c r="E70" s="2" t="s">
        <v>1</v>
      </c>
      <c r="F70" s="9">
        <v>2.9</v>
      </c>
      <c r="G70" s="9">
        <v>2.9</v>
      </c>
      <c r="H70" s="9">
        <f t="shared" si="2"/>
        <v>0</v>
      </c>
      <c r="I70" s="3" t="s">
        <v>231</v>
      </c>
      <c r="J70" s="3" t="s">
        <v>230</v>
      </c>
      <c r="K70" s="9">
        <f t="shared" si="3"/>
        <v>17762.5</v>
      </c>
    </row>
    <row r="71" spans="1:11">
      <c r="A71" s="3">
        <v>68</v>
      </c>
      <c r="B71" s="2" t="s">
        <v>99</v>
      </c>
      <c r="C71" s="2" t="s">
        <v>116</v>
      </c>
      <c r="D71" s="2">
        <v>2.5</v>
      </c>
      <c r="E71" s="2" t="s">
        <v>1</v>
      </c>
      <c r="F71" s="9">
        <v>0.8</v>
      </c>
      <c r="G71" s="9">
        <v>0.8</v>
      </c>
      <c r="H71" s="9">
        <f t="shared" si="2"/>
        <v>0</v>
      </c>
      <c r="I71" s="3" t="s">
        <v>231</v>
      </c>
      <c r="J71" s="3" t="s">
        <v>230</v>
      </c>
      <c r="K71" s="9">
        <f t="shared" si="3"/>
        <v>4900</v>
      </c>
    </row>
    <row r="72" spans="1:11">
      <c r="A72" s="3">
        <v>69</v>
      </c>
      <c r="B72" s="2" t="s">
        <v>99</v>
      </c>
      <c r="C72" s="2" t="s">
        <v>117</v>
      </c>
      <c r="D72" s="2">
        <v>2.5</v>
      </c>
      <c r="E72" s="2" t="s">
        <v>1</v>
      </c>
      <c r="F72" s="9">
        <v>1.2</v>
      </c>
      <c r="G72" s="9">
        <v>1.2</v>
      </c>
      <c r="H72" s="9">
        <f t="shared" si="2"/>
        <v>0</v>
      </c>
      <c r="I72" s="3" t="s">
        <v>231</v>
      </c>
      <c r="J72" s="3" t="s">
        <v>230</v>
      </c>
      <c r="K72" s="9">
        <f t="shared" si="3"/>
        <v>7350</v>
      </c>
    </row>
    <row r="73" spans="1:11">
      <c r="A73" s="3">
        <v>70</v>
      </c>
      <c r="B73" s="2" t="s">
        <v>99</v>
      </c>
      <c r="C73" s="2" t="s">
        <v>118</v>
      </c>
      <c r="D73" s="2">
        <v>2.5</v>
      </c>
      <c r="E73" s="2" t="s">
        <v>1</v>
      </c>
      <c r="F73" s="9">
        <v>0.6</v>
      </c>
      <c r="G73" s="9">
        <v>0.6</v>
      </c>
      <c r="H73" s="9">
        <f t="shared" si="2"/>
        <v>0</v>
      </c>
      <c r="I73" s="3" t="s">
        <v>231</v>
      </c>
      <c r="J73" s="3" t="s">
        <v>230</v>
      </c>
      <c r="K73" s="9">
        <f t="shared" si="3"/>
        <v>3675</v>
      </c>
    </row>
    <row r="74" spans="1:11">
      <c r="A74" s="3">
        <v>71</v>
      </c>
      <c r="B74" s="2" t="s">
        <v>109</v>
      </c>
      <c r="C74" s="2" t="s">
        <v>119</v>
      </c>
      <c r="D74" s="2">
        <v>2.5</v>
      </c>
      <c r="E74" s="2" t="s">
        <v>1</v>
      </c>
      <c r="F74" s="9">
        <v>0.7</v>
      </c>
      <c r="G74" s="9">
        <v>0.5</v>
      </c>
      <c r="H74" s="9">
        <f t="shared" si="2"/>
        <v>0.19999999999999996</v>
      </c>
      <c r="I74" s="3" t="s">
        <v>231</v>
      </c>
      <c r="J74" s="3" t="s">
        <v>230</v>
      </c>
      <c r="K74" s="9">
        <f t="shared" si="3"/>
        <v>3062.5</v>
      </c>
    </row>
    <row r="75" spans="1:11">
      <c r="A75" s="3">
        <v>72</v>
      </c>
      <c r="B75" s="2" t="s">
        <v>106</v>
      </c>
      <c r="C75" s="2" t="s">
        <v>120</v>
      </c>
      <c r="D75" s="2">
        <v>2.5</v>
      </c>
      <c r="E75" s="2" t="s">
        <v>1</v>
      </c>
      <c r="F75" s="9">
        <v>1.5</v>
      </c>
      <c r="G75" s="9">
        <v>1.5</v>
      </c>
      <c r="H75" s="9">
        <f t="shared" si="2"/>
        <v>0</v>
      </c>
      <c r="I75" s="3" t="s">
        <v>231</v>
      </c>
      <c r="J75" s="3" t="s">
        <v>230</v>
      </c>
      <c r="K75" s="9">
        <f t="shared" si="3"/>
        <v>9187.5</v>
      </c>
    </row>
    <row r="76" spans="1:11">
      <c r="A76" s="3">
        <v>73</v>
      </c>
      <c r="B76" s="2" t="s">
        <v>106</v>
      </c>
      <c r="C76" s="2" t="s">
        <v>121</v>
      </c>
      <c r="D76" s="2">
        <v>2.5</v>
      </c>
      <c r="E76" s="2" t="s">
        <v>1</v>
      </c>
      <c r="F76" s="9">
        <v>1</v>
      </c>
      <c r="G76" s="9">
        <v>1</v>
      </c>
      <c r="H76" s="9">
        <f t="shared" si="2"/>
        <v>0</v>
      </c>
      <c r="I76" s="3" t="s">
        <v>231</v>
      </c>
      <c r="J76" s="3" t="s">
        <v>230</v>
      </c>
      <c r="K76" s="9">
        <f t="shared" si="3"/>
        <v>6125</v>
      </c>
    </row>
    <row r="77" spans="1:11">
      <c r="A77" s="3">
        <v>74</v>
      </c>
      <c r="B77" s="2" t="s">
        <v>106</v>
      </c>
      <c r="C77" s="2" t="s">
        <v>122</v>
      </c>
      <c r="D77" s="2">
        <v>2.5</v>
      </c>
      <c r="E77" s="2" t="s">
        <v>1</v>
      </c>
      <c r="F77" s="9">
        <v>4.3</v>
      </c>
      <c r="G77" s="9">
        <v>4.3</v>
      </c>
      <c r="H77" s="9">
        <f t="shared" si="2"/>
        <v>0</v>
      </c>
      <c r="I77" s="3" t="s">
        <v>231</v>
      </c>
      <c r="J77" s="3" t="s">
        <v>230</v>
      </c>
      <c r="K77" s="9">
        <f t="shared" si="3"/>
        <v>26337.5</v>
      </c>
    </row>
    <row r="78" spans="1:11">
      <c r="A78" s="3">
        <v>75</v>
      </c>
      <c r="B78" s="2" t="s">
        <v>123</v>
      </c>
      <c r="C78" s="2" t="s">
        <v>124</v>
      </c>
      <c r="D78" s="2">
        <v>2.5</v>
      </c>
      <c r="E78" s="2" t="s">
        <v>3</v>
      </c>
      <c r="F78" s="9">
        <v>1.4</v>
      </c>
      <c r="G78" s="9">
        <v>1.4</v>
      </c>
      <c r="H78" s="9">
        <f t="shared" si="2"/>
        <v>0</v>
      </c>
      <c r="I78" s="3" t="s">
        <v>231</v>
      </c>
      <c r="J78" s="3" t="s">
        <v>230</v>
      </c>
      <c r="K78" s="9">
        <f t="shared" si="3"/>
        <v>8575</v>
      </c>
    </row>
    <row r="79" spans="1:11">
      <c r="A79" s="3">
        <v>76</v>
      </c>
      <c r="B79" s="2" t="s">
        <v>123</v>
      </c>
      <c r="C79" s="2" t="s">
        <v>125</v>
      </c>
      <c r="D79" s="2">
        <v>2.5</v>
      </c>
      <c r="E79" s="2" t="s">
        <v>3</v>
      </c>
      <c r="F79" s="9">
        <v>0.7</v>
      </c>
      <c r="G79" s="9">
        <v>0.7</v>
      </c>
      <c r="H79" s="9">
        <f t="shared" si="2"/>
        <v>0</v>
      </c>
      <c r="I79" s="3" t="s">
        <v>231</v>
      </c>
      <c r="J79" s="3" t="s">
        <v>230</v>
      </c>
      <c r="K79" s="9">
        <f t="shared" si="3"/>
        <v>4287.5</v>
      </c>
    </row>
    <row r="80" spans="1:11">
      <c r="A80" s="3">
        <v>77</v>
      </c>
      <c r="B80" s="2" t="s">
        <v>106</v>
      </c>
      <c r="C80" s="2" t="s">
        <v>126</v>
      </c>
      <c r="D80" s="2">
        <v>2.5</v>
      </c>
      <c r="E80" s="2" t="s">
        <v>1</v>
      </c>
      <c r="F80" s="9">
        <v>0.2</v>
      </c>
      <c r="G80" s="9">
        <v>0.2</v>
      </c>
      <c r="H80" s="9">
        <f t="shared" si="2"/>
        <v>0</v>
      </c>
      <c r="I80" s="3" t="s">
        <v>231</v>
      </c>
      <c r="J80" s="3" t="s">
        <v>230</v>
      </c>
      <c r="K80" s="9">
        <f t="shared" si="3"/>
        <v>1225</v>
      </c>
    </row>
    <row r="81" spans="1:11">
      <c r="A81" s="3">
        <v>78</v>
      </c>
      <c r="B81" s="2" t="s">
        <v>127</v>
      </c>
      <c r="C81" s="2" t="s">
        <v>1</v>
      </c>
      <c r="D81" s="2">
        <v>3</v>
      </c>
      <c r="E81" s="2" t="s">
        <v>52</v>
      </c>
      <c r="F81" s="9">
        <v>2.7</v>
      </c>
      <c r="G81" s="9">
        <v>2</v>
      </c>
      <c r="H81" s="9">
        <f t="shared" si="2"/>
        <v>0.70000000000000018</v>
      </c>
      <c r="I81" s="3" t="s">
        <v>231</v>
      </c>
      <c r="J81" s="3" t="s">
        <v>230</v>
      </c>
      <c r="K81" s="9">
        <f t="shared" si="3"/>
        <v>12250</v>
      </c>
    </row>
    <row r="82" spans="1:11">
      <c r="A82" s="3">
        <v>79</v>
      </c>
      <c r="B82" s="2" t="s">
        <v>128</v>
      </c>
      <c r="C82" s="2" t="s">
        <v>1</v>
      </c>
      <c r="D82" s="2">
        <v>3</v>
      </c>
      <c r="E82" s="2" t="s">
        <v>52</v>
      </c>
      <c r="F82" s="9">
        <v>4.9000000000000004</v>
      </c>
      <c r="G82" s="9">
        <v>4.5999999999999996</v>
      </c>
      <c r="H82" s="9">
        <f t="shared" si="2"/>
        <v>0.30000000000000071</v>
      </c>
      <c r="I82" s="3" t="s">
        <v>231</v>
      </c>
      <c r="J82" s="3" t="s">
        <v>230</v>
      </c>
      <c r="K82" s="9">
        <f t="shared" si="3"/>
        <v>28174.999999999996</v>
      </c>
    </row>
    <row r="83" spans="1:11">
      <c r="A83" s="3">
        <v>80</v>
      </c>
      <c r="B83" s="2" t="s">
        <v>129</v>
      </c>
      <c r="C83" s="2" t="s">
        <v>130</v>
      </c>
      <c r="D83" s="2">
        <v>3</v>
      </c>
      <c r="E83" s="2" t="s">
        <v>3</v>
      </c>
      <c r="F83" s="9">
        <v>1.1000000000000001</v>
      </c>
      <c r="G83" s="9">
        <v>1.1000000000000001</v>
      </c>
      <c r="H83" s="9">
        <f t="shared" si="2"/>
        <v>0</v>
      </c>
      <c r="I83" s="3" t="s">
        <v>231</v>
      </c>
      <c r="J83" s="3" t="s">
        <v>230</v>
      </c>
      <c r="K83" s="9">
        <f t="shared" si="3"/>
        <v>6737.5000000000009</v>
      </c>
    </row>
    <row r="84" spans="1:11">
      <c r="A84" s="3">
        <v>81</v>
      </c>
      <c r="B84" s="2" t="s">
        <v>131</v>
      </c>
      <c r="C84" s="2" t="s">
        <v>1</v>
      </c>
      <c r="D84" s="2">
        <v>3</v>
      </c>
      <c r="E84" s="2" t="s">
        <v>52</v>
      </c>
      <c r="F84" s="9">
        <v>0.8</v>
      </c>
      <c r="G84" s="9">
        <v>0.8</v>
      </c>
      <c r="H84" s="9">
        <f t="shared" si="2"/>
        <v>0</v>
      </c>
      <c r="I84" s="3" t="s">
        <v>231</v>
      </c>
      <c r="J84" s="3" t="s">
        <v>230</v>
      </c>
      <c r="K84" s="9">
        <f t="shared" si="3"/>
        <v>4900</v>
      </c>
    </row>
    <row r="85" spans="1:11">
      <c r="A85" s="3">
        <v>82</v>
      </c>
      <c r="B85" s="2" t="s">
        <v>132</v>
      </c>
      <c r="C85" s="2" t="s">
        <v>1</v>
      </c>
      <c r="D85" s="2">
        <v>3</v>
      </c>
      <c r="E85" s="2" t="s">
        <v>3</v>
      </c>
      <c r="F85" s="9">
        <v>4.5999999999999996</v>
      </c>
      <c r="G85" s="9">
        <v>4.5999999999999996</v>
      </c>
      <c r="H85" s="9">
        <f t="shared" si="2"/>
        <v>0</v>
      </c>
      <c r="I85" s="3" t="s">
        <v>231</v>
      </c>
      <c r="J85" s="3" t="s">
        <v>230</v>
      </c>
      <c r="K85" s="9">
        <f t="shared" si="3"/>
        <v>28174.999999999996</v>
      </c>
    </row>
    <row r="86" spans="1:11">
      <c r="A86" s="3">
        <v>83</v>
      </c>
      <c r="B86" s="2" t="s">
        <v>133</v>
      </c>
      <c r="C86" s="2" t="s">
        <v>1</v>
      </c>
      <c r="D86" s="2">
        <v>3</v>
      </c>
      <c r="E86" s="2" t="s">
        <v>3</v>
      </c>
      <c r="F86" s="9">
        <v>1.6</v>
      </c>
      <c r="G86" s="9">
        <v>1.6</v>
      </c>
      <c r="H86" s="9">
        <f t="shared" si="2"/>
        <v>0</v>
      </c>
      <c r="I86" s="3" t="s">
        <v>231</v>
      </c>
      <c r="J86" s="3" t="s">
        <v>231</v>
      </c>
      <c r="K86" s="9">
        <f t="shared" si="3"/>
        <v>9800</v>
      </c>
    </row>
    <row r="87" spans="1:11">
      <c r="A87" s="3">
        <v>84</v>
      </c>
      <c r="B87" s="2" t="s">
        <v>134</v>
      </c>
      <c r="C87" s="2" t="s">
        <v>135</v>
      </c>
      <c r="D87" s="2">
        <v>2.5</v>
      </c>
      <c r="E87" s="2" t="s">
        <v>3</v>
      </c>
      <c r="F87" s="9">
        <v>5.3</v>
      </c>
      <c r="G87" s="9">
        <v>4.8</v>
      </c>
      <c r="H87" s="9">
        <f t="shared" si="2"/>
        <v>0.5</v>
      </c>
      <c r="I87" s="3" t="s">
        <v>231</v>
      </c>
      <c r="J87" s="3" t="s">
        <v>231</v>
      </c>
      <c r="K87" s="9">
        <f t="shared" si="3"/>
        <v>29400</v>
      </c>
    </row>
    <row r="88" spans="1:11">
      <c r="A88" s="3">
        <v>85</v>
      </c>
      <c r="B88" s="2" t="s">
        <v>136</v>
      </c>
      <c r="C88" s="2" t="s">
        <v>137</v>
      </c>
      <c r="D88" s="2">
        <v>2.5</v>
      </c>
      <c r="E88" s="2" t="s">
        <v>3</v>
      </c>
      <c r="F88" s="9">
        <v>2.5</v>
      </c>
      <c r="G88" s="9">
        <v>1.7</v>
      </c>
      <c r="H88" s="9">
        <f t="shared" si="2"/>
        <v>0.8</v>
      </c>
      <c r="I88" s="3" t="s">
        <v>230</v>
      </c>
      <c r="J88" s="3" t="s">
        <v>231</v>
      </c>
      <c r="K88" s="9">
        <f t="shared" si="3"/>
        <v>10412.5</v>
      </c>
    </row>
    <row r="89" spans="1:11">
      <c r="A89" s="3">
        <v>86</v>
      </c>
      <c r="B89" s="2" t="s">
        <v>138</v>
      </c>
      <c r="C89" s="2" t="s">
        <v>139</v>
      </c>
      <c r="D89" s="2">
        <v>2.5</v>
      </c>
      <c r="E89" s="2" t="s">
        <v>3</v>
      </c>
      <c r="F89" s="9">
        <v>4.7</v>
      </c>
      <c r="G89" s="9">
        <v>3</v>
      </c>
      <c r="H89" s="9">
        <f t="shared" si="2"/>
        <v>1.7000000000000002</v>
      </c>
      <c r="I89" s="3" t="s">
        <v>231</v>
      </c>
      <c r="J89" s="3" t="s">
        <v>231</v>
      </c>
      <c r="K89" s="9">
        <f t="shared" si="3"/>
        <v>18375</v>
      </c>
    </row>
    <row r="90" spans="1:11">
      <c r="A90" s="3">
        <v>87</v>
      </c>
      <c r="B90" s="2" t="s">
        <v>140</v>
      </c>
      <c r="C90" s="2" t="s">
        <v>1</v>
      </c>
      <c r="D90" s="2">
        <v>2.5</v>
      </c>
      <c r="E90" s="2" t="s">
        <v>3</v>
      </c>
      <c r="F90" s="9">
        <v>3.6</v>
      </c>
      <c r="G90" s="9">
        <v>3.6</v>
      </c>
      <c r="H90" s="9">
        <f t="shared" si="2"/>
        <v>0</v>
      </c>
      <c r="I90" s="3" t="s">
        <v>231</v>
      </c>
      <c r="J90" s="3" t="s">
        <v>231</v>
      </c>
      <c r="K90" s="9">
        <f t="shared" si="3"/>
        <v>22050</v>
      </c>
    </row>
    <row r="91" spans="1:11">
      <c r="A91" s="3">
        <v>88</v>
      </c>
      <c r="B91" s="2" t="s">
        <v>141</v>
      </c>
      <c r="C91" s="2" t="s">
        <v>1</v>
      </c>
      <c r="D91" s="2">
        <v>2.5</v>
      </c>
      <c r="E91" s="2" t="s">
        <v>3</v>
      </c>
      <c r="F91" s="9">
        <v>2.6</v>
      </c>
      <c r="G91" s="9">
        <v>2.2999999999999998</v>
      </c>
      <c r="H91" s="9">
        <f t="shared" si="2"/>
        <v>0.30000000000000027</v>
      </c>
      <c r="I91" s="3" t="s">
        <v>231</v>
      </c>
      <c r="J91" s="3" t="s">
        <v>231</v>
      </c>
      <c r="K91" s="9">
        <f t="shared" si="3"/>
        <v>14087.499999999998</v>
      </c>
    </row>
    <row r="92" spans="1:11">
      <c r="A92" s="3">
        <v>89</v>
      </c>
      <c r="B92" s="2" t="s">
        <v>142</v>
      </c>
      <c r="C92" s="2" t="s">
        <v>1</v>
      </c>
      <c r="D92" s="2">
        <v>2.5</v>
      </c>
      <c r="E92" s="2" t="s">
        <v>3</v>
      </c>
      <c r="F92" s="9">
        <v>6.3</v>
      </c>
      <c r="G92" s="9">
        <v>6</v>
      </c>
      <c r="H92" s="9">
        <f t="shared" si="2"/>
        <v>0.29999999999999982</v>
      </c>
      <c r="I92" s="3" t="s">
        <v>231</v>
      </c>
      <c r="J92" s="3" t="s">
        <v>231</v>
      </c>
      <c r="K92" s="9">
        <f t="shared" si="3"/>
        <v>36750</v>
      </c>
    </row>
    <row r="93" spans="1:11">
      <c r="A93" s="3">
        <v>90</v>
      </c>
      <c r="B93" s="2" t="s">
        <v>143</v>
      </c>
      <c r="C93" s="2" t="s">
        <v>1</v>
      </c>
      <c r="D93" s="2">
        <v>2.5</v>
      </c>
      <c r="E93" s="2" t="s">
        <v>3</v>
      </c>
      <c r="F93" s="9">
        <v>2.4</v>
      </c>
      <c r="G93" s="9">
        <v>2.4</v>
      </c>
      <c r="H93" s="9">
        <f t="shared" si="2"/>
        <v>0</v>
      </c>
      <c r="I93" s="3" t="s">
        <v>231</v>
      </c>
      <c r="J93" s="3" t="s">
        <v>231</v>
      </c>
      <c r="K93" s="9">
        <f t="shared" si="3"/>
        <v>14700</v>
      </c>
    </row>
    <row r="94" spans="1:11">
      <c r="A94" s="3">
        <v>91</v>
      </c>
      <c r="B94" s="2" t="s">
        <v>144</v>
      </c>
      <c r="C94" s="2" t="s">
        <v>1</v>
      </c>
      <c r="D94" s="2">
        <v>2.5</v>
      </c>
      <c r="E94" s="2" t="s">
        <v>3</v>
      </c>
      <c r="F94" s="9">
        <v>1.9</v>
      </c>
      <c r="G94" s="9">
        <v>1.9</v>
      </c>
      <c r="H94" s="9">
        <f t="shared" si="2"/>
        <v>0</v>
      </c>
      <c r="I94" s="3" t="s">
        <v>231</v>
      </c>
      <c r="J94" s="3" t="s">
        <v>231</v>
      </c>
      <c r="K94" s="9">
        <f t="shared" si="3"/>
        <v>11637.5</v>
      </c>
    </row>
    <row r="95" spans="1:11">
      <c r="A95" s="3">
        <v>92</v>
      </c>
      <c r="B95" s="2" t="s">
        <v>145</v>
      </c>
      <c r="C95" s="2" t="s">
        <v>1</v>
      </c>
      <c r="D95" s="2">
        <v>3</v>
      </c>
      <c r="E95" s="2" t="s">
        <v>146</v>
      </c>
      <c r="F95" s="9">
        <v>20.3</v>
      </c>
      <c r="G95" s="9">
        <v>12.6</v>
      </c>
      <c r="H95" s="9">
        <f t="shared" si="2"/>
        <v>7.7000000000000011</v>
      </c>
      <c r="I95" s="3" t="s">
        <v>231</v>
      </c>
      <c r="J95" s="3" t="s">
        <v>231</v>
      </c>
      <c r="K95" s="9">
        <f t="shared" si="3"/>
        <v>77175</v>
      </c>
    </row>
    <row r="96" spans="1:11">
      <c r="A96" s="3">
        <v>93</v>
      </c>
      <c r="B96" s="2" t="s">
        <v>147</v>
      </c>
      <c r="C96" s="2" t="s">
        <v>148</v>
      </c>
      <c r="D96" s="2">
        <v>2.5</v>
      </c>
      <c r="E96" s="2" t="s">
        <v>3</v>
      </c>
      <c r="F96" s="9">
        <v>6.9</v>
      </c>
      <c r="G96" s="9">
        <v>6.9</v>
      </c>
      <c r="H96" s="9">
        <f t="shared" si="2"/>
        <v>0</v>
      </c>
      <c r="I96" s="3" t="s">
        <v>231</v>
      </c>
      <c r="J96" s="3" t="s">
        <v>230</v>
      </c>
      <c r="K96" s="9">
        <f t="shared" si="3"/>
        <v>42262.5</v>
      </c>
    </row>
    <row r="97" spans="1:11">
      <c r="A97" s="3">
        <v>94</v>
      </c>
      <c r="B97" s="2" t="s">
        <v>149</v>
      </c>
      <c r="C97" s="2" t="s">
        <v>150</v>
      </c>
      <c r="D97" s="2">
        <v>2.5</v>
      </c>
      <c r="E97" s="2" t="s">
        <v>52</v>
      </c>
      <c r="F97" s="9">
        <v>4.5</v>
      </c>
      <c r="G97" s="9">
        <v>4.5</v>
      </c>
      <c r="H97" s="9">
        <f t="shared" si="2"/>
        <v>0</v>
      </c>
      <c r="I97" s="3" t="s">
        <v>231</v>
      </c>
      <c r="J97" s="3" t="s">
        <v>230</v>
      </c>
      <c r="K97" s="9">
        <f t="shared" si="3"/>
        <v>27562.5</v>
      </c>
    </row>
    <row r="98" spans="1:11">
      <c r="A98" s="3">
        <v>95</v>
      </c>
      <c r="B98" s="2" t="s">
        <v>151</v>
      </c>
      <c r="C98" s="2" t="s">
        <v>152</v>
      </c>
      <c r="D98" s="2">
        <v>3</v>
      </c>
      <c r="E98" s="2" t="s">
        <v>153</v>
      </c>
      <c r="F98" s="9">
        <v>0.9</v>
      </c>
      <c r="G98" s="9">
        <v>0.9</v>
      </c>
      <c r="H98" s="9">
        <f t="shared" si="2"/>
        <v>0</v>
      </c>
      <c r="I98" s="3" t="s">
        <v>231</v>
      </c>
      <c r="J98" s="3" t="s">
        <v>231</v>
      </c>
      <c r="K98" s="9">
        <f t="shared" si="3"/>
        <v>5512.5</v>
      </c>
    </row>
    <row r="99" spans="1:11">
      <c r="A99" s="3">
        <v>96</v>
      </c>
      <c r="B99" s="2" t="s">
        <v>154</v>
      </c>
      <c r="C99" s="2" t="s">
        <v>1</v>
      </c>
      <c r="D99" s="2">
        <v>3</v>
      </c>
      <c r="E99" s="2" t="s">
        <v>3</v>
      </c>
      <c r="F99" s="9">
        <v>2</v>
      </c>
      <c r="G99" s="9">
        <v>2</v>
      </c>
      <c r="H99" s="9">
        <f t="shared" si="2"/>
        <v>0</v>
      </c>
      <c r="I99" s="3" t="s">
        <v>231</v>
      </c>
      <c r="J99" s="3" t="s">
        <v>231</v>
      </c>
      <c r="K99" s="9">
        <f t="shared" si="3"/>
        <v>12250</v>
      </c>
    </row>
    <row r="100" spans="1:11">
      <c r="A100" s="3">
        <v>97</v>
      </c>
      <c r="B100" s="2" t="s">
        <v>155</v>
      </c>
      <c r="C100" s="2" t="s">
        <v>1</v>
      </c>
      <c r="D100" s="2">
        <v>3</v>
      </c>
      <c r="E100" s="2" t="s">
        <v>156</v>
      </c>
      <c r="F100" s="9">
        <v>1.7</v>
      </c>
      <c r="G100" s="9">
        <v>1.7</v>
      </c>
      <c r="H100" s="9">
        <f t="shared" si="2"/>
        <v>0</v>
      </c>
      <c r="I100" s="3" t="s">
        <v>231</v>
      </c>
      <c r="J100" s="3" t="s">
        <v>231</v>
      </c>
      <c r="K100" s="9">
        <f t="shared" si="3"/>
        <v>10412.5</v>
      </c>
    </row>
    <row r="101" spans="1:11">
      <c r="A101" s="3">
        <v>98</v>
      </c>
      <c r="B101" s="2" t="s">
        <v>157</v>
      </c>
      <c r="C101" s="2" t="s">
        <v>158</v>
      </c>
      <c r="D101" s="2">
        <v>2.5</v>
      </c>
      <c r="E101" s="2" t="s">
        <v>3</v>
      </c>
      <c r="F101" s="9">
        <v>7.2</v>
      </c>
      <c r="G101" s="9">
        <v>6.2</v>
      </c>
      <c r="H101" s="9">
        <f t="shared" si="2"/>
        <v>1</v>
      </c>
      <c r="I101" s="3" t="s">
        <v>230</v>
      </c>
      <c r="J101" s="3" t="s">
        <v>231</v>
      </c>
      <c r="K101" s="9">
        <f t="shared" si="3"/>
        <v>37975</v>
      </c>
    </row>
    <row r="102" spans="1:11">
      <c r="A102" s="3">
        <v>99</v>
      </c>
      <c r="B102" s="2" t="s">
        <v>159</v>
      </c>
      <c r="C102" s="2" t="s">
        <v>160</v>
      </c>
      <c r="D102" s="2">
        <v>2.5</v>
      </c>
      <c r="E102" s="2" t="s">
        <v>3</v>
      </c>
      <c r="F102" s="9">
        <v>0.8</v>
      </c>
      <c r="G102" s="9">
        <v>0.8</v>
      </c>
      <c r="H102" s="9">
        <f t="shared" si="2"/>
        <v>0</v>
      </c>
      <c r="I102" s="3" t="s">
        <v>230</v>
      </c>
      <c r="J102" s="3" t="s">
        <v>231</v>
      </c>
      <c r="K102" s="9">
        <f t="shared" si="3"/>
        <v>4900</v>
      </c>
    </row>
    <row r="103" spans="1:11">
      <c r="A103" s="3">
        <v>100</v>
      </c>
      <c r="B103" s="2" t="s">
        <v>161</v>
      </c>
      <c r="C103" s="2" t="s">
        <v>1</v>
      </c>
      <c r="D103" s="2">
        <v>2.5</v>
      </c>
      <c r="E103" s="2" t="s">
        <v>3</v>
      </c>
      <c r="F103" s="9">
        <v>1.4</v>
      </c>
      <c r="G103" s="9">
        <v>1.4</v>
      </c>
      <c r="H103" s="9">
        <f t="shared" si="2"/>
        <v>0</v>
      </c>
      <c r="I103" s="3" t="s">
        <v>230</v>
      </c>
      <c r="J103" s="3" t="s">
        <v>231</v>
      </c>
      <c r="K103" s="9">
        <f t="shared" si="3"/>
        <v>8575</v>
      </c>
    </row>
    <row r="104" spans="1:11">
      <c r="A104" s="3">
        <v>101</v>
      </c>
      <c r="B104" s="2" t="s">
        <v>162</v>
      </c>
      <c r="C104" s="2" t="s">
        <v>163</v>
      </c>
      <c r="D104" s="2">
        <v>2.5</v>
      </c>
      <c r="E104" s="2" t="s">
        <v>3</v>
      </c>
      <c r="F104" s="9">
        <v>1.6</v>
      </c>
      <c r="G104" s="9">
        <v>1.6</v>
      </c>
      <c r="H104" s="9">
        <f t="shared" si="2"/>
        <v>0</v>
      </c>
      <c r="I104" s="3" t="s">
        <v>230</v>
      </c>
      <c r="J104" s="3" t="s">
        <v>231</v>
      </c>
      <c r="K104" s="9">
        <f t="shared" si="3"/>
        <v>9800</v>
      </c>
    </row>
    <row r="105" spans="1:11">
      <c r="A105" s="3">
        <v>102</v>
      </c>
      <c r="B105" s="2" t="s">
        <v>164</v>
      </c>
      <c r="C105" s="2" t="s">
        <v>1</v>
      </c>
      <c r="D105" s="2">
        <v>2.5</v>
      </c>
      <c r="E105" s="2" t="s">
        <v>3</v>
      </c>
      <c r="F105" s="9">
        <v>1.4</v>
      </c>
      <c r="G105" s="9">
        <v>1.4</v>
      </c>
      <c r="H105" s="9">
        <f t="shared" si="2"/>
        <v>0</v>
      </c>
      <c r="I105" s="3" t="s">
        <v>231</v>
      </c>
      <c r="J105" s="3" t="s">
        <v>231</v>
      </c>
      <c r="K105" s="9">
        <f t="shared" si="3"/>
        <v>8575</v>
      </c>
    </row>
    <row r="106" spans="1:11">
      <c r="A106" s="3">
        <v>103</v>
      </c>
      <c r="B106" s="2" t="s">
        <v>165</v>
      </c>
      <c r="C106" s="2" t="s">
        <v>166</v>
      </c>
      <c r="D106" s="2">
        <v>2.5</v>
      </c>
      <c r="E106" s="2" t="s">
        <v>3</v>
      </c>
      <c r="F106" s="9">
        <v>2.9</v>
      </c>
      <c r="G106" s="9">
        <v>2.9</v>
      </c>
      <c r="H106" s="9">
        <f t="shared" si="2"/>
        <v>0</v>
      </c>
      <c r="I106" s="3" t="s">
        <v>231</v>
      </c>
      <c r="J106" s="3" t="s">
        <v>231</v>
      </c>
      <c r="K106" s="9">
        <f t="shared" si="3"/>
        <v>17762.5</v>
      </c>
    </row>
    <row r="107" spans="1:11">
      <c r="A107" s="3">
        <v>104</v>
      </c>
      <c r="B107" s="2" t="s">
        <v>167</v>
      </c>
      <c r="C107" s="2" t="s">
        <v>1</v>
      </c>
      <c r="D107" s="2">
        <v>3</v>
      </c>
      <c r="E107" s="2" t="s">
        <v>168</v>
      </c>
      <c r="F107" s="9">
        <v>2.2000000000000002</v>
      </c>
      <c r="G107" s="9">
        <v>1.8</v>
      </c>
      <c r="H107" s="9">
        <f t="shared" si="2"/>
        <v>0.40000000000000013</v>
      </c>
      <c r="I107" s="3" t="s">
        <v>230</v>
      </c>
      <c r="J107" s="3" t="s">
        <v>230</v>
      </c>
      <c r="K107" s="9">
        <f t="shared" si="3"/>
        <v>11025</v>
      </c>
    </row>
    <row r="108" spans="1:11">
      <c r="A108" s="3">
        <v>105</v>
      </c>
      <c r="B108" s="2" t="s">
        <v>169</v>
      </c>
      <c r="C108" s="2" t="s">
        <v>170</v>
      </c>
      <c r="D108" s="2">
        <v>2.5</v>
      </c>
      <c r="E108" s="2" t="s">
        <v>3</v>
      </c>
      <c r="F108" s="9">
        <v>7.1</v>
      </c>
      <c r="G108" s="9">
        <v>4.9000000000000004</v>
      </c>
      <c r="H108" s="9">
        <f t="shared" si="2"/>
        <v>2.1999999999999993</v>
      </c>
      <c r="I108" s="3" t="s">
        <v>231</v>
      </c>
      <c r="J108" s="3" t="s">
        <v>231</v>
      </c>
      <c r="K108" s="9">
        <f t="shared" si="3"/>
        <v>30012.500000000004</v>
      </c>
    </row>
    <row r="109" spans="1:11">
      <c r="A109" s="3">
        <v>106</v>
      </c>
      <c r="B109" s="2" t="s">
        <v>171</v>
      </c>
      <c r="C109" s="2" t="s">
        <v>172</v>
      </c>
      <c r="D109" s="2">
        <v>2.5</v>
      </c>
      <c r="E109" s="2" t="s">
        <v>3</v>
      </c>
      <c r="F109" s="9">
        <v>2.6</v>
      </c>
      <c r="G109" s="9">
        <v>2.6</v>
      </c>
      <c r="H109" s="9">
        <f t="shared" si="2"/>
        <v>0</v>
      </c>
      <c r="I109" s="3" t="s">
        <v>231</v>
      </c>
      <c r="J109" s="3" t="s">
        <v>231</v>
      </c>
      <c r="K109" s="9">
        <f t="shared" si="3"/>
        <v>15925</v>
      </c>
    </row>
    <row r="110" spans="1:11">
      <c r="A110" s="3">
        <v>107</v>
      </c>
      <c r="B110" s="2" t="s">
        <v>173</v>
      </c>
      <c r="C110" s="2" t="s">
        <v>174</v>
      </c>
      <c r="D110" s="2">
        <v>2.5</v>
      </c>
      <c r="E110" s="2" t="s">
        <v>175</v>
      </c>
      <c r="F110" s="9">
        <v>3.5</v>
      </c>
      <c r="G110" s="9">
        <v>3.5</v>
      </c>
      <c r="H110" s="9">
        <f t="shared" si="2"/>
        <v>0</v>
      </c>
      <c r="I110" s="3" t="s">
        <v>231</v>
      </c>
      <c r="J110" s="3" t="s">
        <v>231</v>
      </c>
      <c r="K110" s="9">
        <f t="shared" si="3"/>
        <v>21437.5</v>
      </c>
    </row>
    <row r="111" spans="1:11">
      <c r="A111" s="3">
        <v>108</v>
      </c>
      <c r="B111" s="2" t="s">
        <v>176</v>
      </c>
      <c r="C111" s="2" t="s">
        <v>177</v>
      </c>
      <c r="D111" s="2">
        <v>2.5</v>
      </c>
      <c r="E111" s="2" t="s">
        <v>3</v>
      </c>
      <c r="F111" s="9">
        <v>29.8</v>
      </c>
      <c r="G111" s="9">
        <v>16.8</v>
      </c>
      <c r="H111" s="9">
        <f t="shared" si="2"/>
        <v>13</v>
      </c>
      <c r="I111" s="3" t="s">
        <v>230</v>
      </c>
      <c r="J111" s="3" t="s">
        <v>230</v>
      </c>
      <c r="K111" s="9">
        <f t="shared" si="3"/>
        <v>102900</v>
      </c>
    </row>
    <row r="112" spans="1:11">
      <c r="A112" s="3">
        <v>109</v>
      </c>
      <c r="B112" s="2" t="s">
        <v>178</v>
      </c>
      <c r="C112" s="2" t="s">
        <v>179</v>
      </c>
      <c r="D112" s="2">
        <v>2.5</v>
      </c>
      <c r="E112" s="2" t="s">
        <v>3</v>
      </c>
      <c r="F112" s="9">
        <v>4.0999999999999996</v>
      </c>
      <c r="G112" s="9">
        <v>2.5</v>
      </c>
      <c r="H112" s="9">
        <f t="shared" si="2"/>
        <v>1.5999999999999996</v>
      </c>
      <c r="I112" s="3" t="s">
        <v>231</v>
      </c>
      <c r="J112" s="3" t="s">
        <v>231</v>
      </c>
      <c r="K112" s="9">
        <f t="shared" si="3"/>
        <v>15312.5</v>
      </c>
    </row>
    <row r="113" spans="1:11">
      <c r="A113" s="3">
        <v>110</v>
      </c>
      <c r="B113" s="2" t="s">
        <v>180</v>
      </c>
      <c r="C113" s="2" t="s">
        <v>181</v>
      </c>
      <c r="D113" s="2">
        <v>2.5</v>
      </c>
      <c r="E113" s="2" t="s">
        <v>3</v>
      </c>
      <c r="F113" s="9">
        <v>0.9</v>
      </c>
      <c r="G113" s="9">
        <v>0.9</v>
      </c>
      <c r="H113" s="9">
        <f t="shared" si="2"/>
        <v>0</v>
      </c>
      <c r="I113" s="3" t="s">
        <v>230</v>
      </c>
      <c r="J113" s="3" t="s">
        <v>230</v>
      </c>
      <c r="K113" s="9">
        <f t="shared" si="3"/>
        <v>5512.5</v>
      </c>
    </row>
    <row r="114" spans="1:11">
      <c r="A114" s="3">
        <v>111</v>
      </c>
      <c r="B114" s="2" t="s">
        <v>180</v>
      </c>
      <c r="C114" s="2" t="s">
        <v>182</v>
      </c>
      <c r="D114" s="2">
        <v>2.5</v>
      </c>
      <c r="E114" s="2" t="s">
        <v>3</v>
      </c>
      <c r="F114" s="9">
        <v>1.5</v>
      </c>
      <c r="G114" s="9">
        <v>1.5</v>
      </c>
      <c r="H114" s="9">
        <f t="shared" si="2"/>
        <v>0</v>
      </c>
      <c r="I114" s="3" t="s">
        <v>230</v>
      </c>
      <c r="J114" s="3" t="s">
        <v>231</v>
      </c>
      <c r="K114" s="9">
        <f t="shared" si="3"/>
        <v>9187.5</v>
      </c>
    </row>
    <row r="115" spans="1:11">
      <c r="A115" s="3">
        <v>112</v>
      </c>
      <c r="B115" s="2" t="s">
        <v>180</v>
      </c>
      <c r="C115" s="2" t="s">
        <v>183</v>
      </c>
      <c r="D115" s="2">
        <v>2.5</v>
      </c>
      <c r="E115" s="2" t="s">
        <v>3</v>
      </c>
      <c r="F115" s="9">
        <v>4.0999999999999996</v>
      </c>
      <c r="G115" s="9">
        <v>4.0999999999999996</v>
      </c>
      <c r="H115" s="9">
        <f t="shared" si="2"/>
        <v>0</v>
      </c>
      <c r="I115" s="3" t="s">
        <v>230</v>
      </c>
      <c r="J115" s="3" t="s">
        <v>231</v>
      </c>
      <c r="K115" s="9">
        <f t="shared" si="3"/>
        <v>25112.499999999996</v>
      </c>
    </row>
    <row r="116" spans="1:11">
      <c r="A116" s="3">
        <v>113</v>
      </c>
      <c r="B116" s="2" t="s">
        <v>184</v>
      </c>
      <c r="C116" s="2" t="s">
        <v>1</v>
      </c>
      <c r="D116" s="2">
        <v>2.5</v>
      </c>
      <c r="E116" s="2" t="s">
        <v>2</v>
      </c>
      <c r="F116" s="9">
        <v>1</v>
      </c>
      <c r="G116" s="9">
        <v>1</v>
      </c>
      <c r="H116" s="9">
        <f t="shared" si="2"/>
        <v>0</v>
      </c>
      <c r="I116" s="3" t="s">
        <v>231</v>
      </c>
      <c r="J116" s="3" t="s">
        <v>230</v>
      </c>
      <c r="K116" s="9">
        <f t="shared" si="3"/>
        <v>6125</v>
      </c>
    </row>
    <row r="117" spans="1:11">
      <c r="A117" s="3">
        <v>114</v>
      </c>
      <c r="B117" s="2" t="s">
        <v>185</v>
      </c>
      <c r="C117" s="2" t="s">
        <v>1</v>
      </c>
      <c r="D117" s="2">
        <v>2.5</v>
      </c>
      <c r="E117" s="2" t="s">
        <v>2</v>
      </c>
      <c r="F117" s="9">
        <v>2.8</v>
      </c>
      <c r="G117" s="9">
        <v>2.8</v>
      </c>
      <c r="H117" s="9">
        <f t="shared" si="2"/>
        <v>0</v>
      </c>
      <c r="I117" s="3" t="s">
        <v>231</v>
      </c>
      <c r="J117" s="3" t="s">
        <v>231</v>
      </c>
      <c r="K117" s="9">
        <f t="shared" si="3"/>
        <v>17150</v>
      </c>
    </row>
    <row r="118" spans="1:11">
      <c r="A118" s="3">
        <v>115</v>
      </c>
      <c r="B118" s="2" t="s">
        <v>186</v>
      </c>
      <c r="C118" s="2" t="s">
        <v>1</v>
      </c>
      <c r="D118" s="2">
        <v>2.5</v>
      </c>
      <c r="E118" s="2" t="s">
        <v>187</v>
      </c>
      <c r="F118" s="9">
        <v>1</v>
      </c>
      <c r="G118" s="9">
        <v>1</v>
      </c>
      <c r="H118" s="9">
        <f t="shared" si="2"/>
        <v>0</v>
      </c>
      <c r="I118" s="3" t="s">
        <v>231</v>
      </c>
      <c r="J118" s="3" t="s">
        <v>230</v>
      </c>
      <c r="K118" s="9">
        <f t="shared" si="3"/>
        <v>6125</v>
      </c>
    </row>
    <row r="119" spans="1:11">
      <c r="A119" s="3">
        <v>116</v>
      </c>
      <c r="B119" s="2" t="s">
        <v>188</v>
      </c>
      <c r="C119" s="2" t="s">
        <v>1</v>
      </c>
      <c r="D119" s="2">
        <v>2.5</v>
      </c>
      <c r="E119" s="2" t="s">
        <v>187</v>
      </c>
      <c r="F119" s="9">
        <v>1.1000000000000001</v>
      </c>
      <c r="G119" s="9">
        <v>1.1000000000000001</v>
      </c>
      <c r="H119" s="9">
        <f t="shared" si="2"/>
        <v>0</v>
      </c>
      <c r="I119" s="3" t="s">
        <v>230</v>
      </c>
      <c r="J119" s="3" t="s">
        <v>230</v>
      </c>
      <c r="K119" s="9">
        <f t="shared" si="3"/>
        <v>6737.5000000000009</v>
      </c>
    </row>
    <row r="120" spans="1:11">
      <c r="A120" s="3">
        <v>117</v>
      </c>
      <c r="B120" s="2" t="s">
        <v>189</v>
      </c>
      <c r="C120" s="2" t="s">
        <v>190</v>
      </c>
      <c r="D120" s="2">
        <v>2.5</v>
      </c>
      <c r="E120" s="2" t="s">
        <v>3</v>
      </c>
      <c r="F120" s="9">
        <v>1.8</v>
      </c>
      <c r="G120" s="9">
        <v>1.8</v>
      </c>
      <c r="H120" s="9">
        <f t="shared" si="2"/>
        <v>0</v>
      </c>
      <c r="I120" s="3" t="s">
        <v>230</v>
      </c>
      <c r="J120" s="3" t="s">
        <v>231</v>
      </c>
      <c r="K120" s="9">
        <f t="shared" si="3"/>
        <v>11025</v>
      </c>
    </row>
    <row r="121" spans="1:11">
      <c r="A121" s="3">
        <v>118</v>
      </c>
      <c r="B121" s="2" t="s">
        <v>191</v>
      </c>
      <c r="C121" s="2" t="s">
        <v>192</v>
      </c>
      <c r="D121" s="2">
        <v>2.5</v>
      </c>
      <c r="E121" s="2" t="s">
        <v>3</v>
      </c>
      <c r="F121" s="9">
        <v>4.4000000000000004</v>
      </c>
      <c r="G121" s="9">
        <v>4.4000000000000004</v>
      </c>
      <c r="H121" s="9">
        <f t="shared" si="2"/>
        <v>0</v>
      </c>
      <c r="I121" s="3" t="s">
        <v>231</v>
      </c>
      <c r="J121" s="3" t="s">
        <v>231</v>
      </c>
      <c r="K121" s="9">
        <f t="shared" si="3"/>
        <v>26950.000000000004</v>
      </c>
    </row>
    <row r="122" spans="1:11">
      <c r="A122" s="3">
        <v>119</v>
      </c>
      <c r="B122" s="2" t="s">
        <v>193</v>
      </c>
      <c r="C122" s="2" t="s">
        <v>194</v>
      </c>
      <c r="D122" s="2">
        <v>2.5</v>
      </c>
      <c r="E122" s="2" t="s">
        <v>195</v>
      </c>
      <c r="F122" s="9">
        <v>0.7</v>
      </c>
      <c r="G122" s="9">
        <v>0.7</v>
      </c>
      <c r="H122" s="9">
        <f t="shared" si="2"/>
        <v>0</v>
      </c>
      <c r="I122" s="3" t="s">
        <v>230</v>
      </c>
      <c r="J122" s="3" t="s">
        <v>230</v>
      </c>
      <c r="K122" s="9">
        <f t="shared" si="3"/>
        <v>4287.5</v>
      </c>
    </row>
    <row r="123" spans="1:11">
      <c r="A123" s="3">
        <v>120</v>
      </c>
      <c r="B123" s="2" t="s">
        <v>196</v>
      </c>
      <c r="C123" s="2" t="s">
        <v>197</v>
      </c>
      <c r="D123" s="2">
        <v>2.5</v>
      </c>
      <c r="E123" s="2" t="s">
        <v>195</v>
      </c>
      <c r="F123" s="9">
        <v>0.7</v>
      </c>
      <c r="G123" s="9">
        <v>0.7</v>
      </c>
      <c r="H123" s="9">
        <f t="shared" si="2"/>
        <v>0</v>
      </c>
      <c r="I123" s="3" t="s">
        <v>231</v>
      </c>
      <c r="J123" s="3" t="s">
        <v>230</v>
      </c>
      <c r="K123" s="9">
        <f t="shared" si="3"/>
        <v>4287.5</v>
      </c>
    </row>
    <row r="124" spans="1:11">
      <c r="A124" s="3">
        <v>121</v>
      </c>
      <c r="B124" s="2" t="s">
        <v>193</v>
      </c>
      <c r="C124" s="2" t="s">
        <v>198</v>
      </c>
      <c r="D124" s="2">
        <v>2.5</v>
      </c>
      <c r="E124" s="2" t="s">
        <v>195</v>
      </c>
      <c r="F124" s="9">
        <v>0.3</v>
      </c>
      <c r="G124" s="9">
        <v>0.3</v>
      </c>
      <c r="H124" s="9">
        <f t="shared" si="2"/>
        <v>0</v>
      </c>
      <c r="I124" s="3" t="s">
        <v>231</v>
      </c>
      <c r="J124" s="3" t="s">
        <v>230</v>
      </c>
      <c r="K124" s="9">
        <f t="shared" si="3"/>
        <v>1837.5</v>
      </c>
    </row>
    <row r="125" spans="1:11">
      <c r="A125" s="3">
        <v>122</v>
      </c>
      <c r="B125" s="2" t="s">
        <v>193</v>
      </c>
      <c r="C125" s="2" t="s">
        <v>199</v>
      </c>
      <c r="D125" s="2">
        <v>2.5</v>
      </c>
      <c r="E125" s="2" t="s">
        <v>195</v>
      </c>
      <c r="F125" s="9">
        <v>0.2</v>
      </c>
      <c r="G125" s="9">
        <v>0.2</v>
      </c>
      <c r="H125" s="9">
        <f t="shared" si="2"/>
        <v>0</v>
      </c>
      <c r="I125" s="3" t="s">
        <v>231</v>
      </c>
      <c r="J125" s="3" t="s">
        <v>230</v>
      </c>
      <c r="K125" s="9">
        <f t="shared" si="3"/>
        <v>1225</v>
      </c>
    </row>
    <row r="126" spans="1:11">
      <c r="A126" s="3">
        <v>123</v>
      </c>
      <c r="B126" s="2" t="s">
        <v>200</v>
      </c>
      <c r="C126" s="2" t="s">
        <v>201</v>
      </c>
      <c r="D126" s="2">
        <v>2.5</v>
      </c>
      <c r="E126" s="2" t="s">
        <v>3</v>
      </c>
      <c r="F126" s="9">
        <v>3.2</v>
      </c>
      <c r="G126" s="9">
        <v>3.2</v>
      </c>
      <c r="H126" s="9">
        <f t="shared" si="2"/>
        <v>0</v>
      </c>
      <c r="I126" s="3" t="s">
        <v>231</v>
      </c>
      <c r="J126" s="3" t="s">
        <v>231</v>
      </c>
      <c r="K126" s="9">
        <f t="shared" si="3"/>
        <v>19600</v>
      </c>
    </row>
    <row r="127" spans="1:11">
      <c r="A127" s="3">
        <v>124</v>
      </c>
      <c r="B127" s="2" t="s">
        <v>202</v>
      </c>
      <c r="C127" s="2" t="s">
        <v>1</v>
      </c>
      <c r="D127" s="2">
        <v>2.5</v>
      </c>
      <c r="E127" s="2" t="s">
        <v>3</v>
      </c>
      <c r="F127" s="9">
        <v>2.9</v>
      </c>
      <c r="G127" s="9">
        <v>2.9</v>
      </c>
      <c r="H127" s="9">
        <f t="shared" si="2"/>
        <v>0</v>
      </c>
      <c r="I127" s="3" t="s">
        <v>231</v>
      </c>
      <c r="J127" s="3" t="s">
        <v>231</v>
      </c>
      <c r="K127" s="9">
        <f t="shared" si="3"/>
        <v>17762.5</v>
      </c>
    </row>
    <row r="128" spans="1:11">
      <c r="A128" s="3">
        <v>125</v>
      </c>
      <c r="B128" s="2" t="s">
        <v>203</v>
      </c>
      <c r="C128" s="2" t="s">
        <v>1</v>
      </c>
      <c r="D128" s="2">
        <v>2.5</v>
      </c>
      <c r="E128" s="2" t="s">
        <v>3</v>
      </c>
      <c r="F128" s="9">
        <v>1.3</v>
      </c>
      <c r="G128" s="9">
        <v>1.3</v>
      </c>
      <c r="H128" s="9">
        <f t="shared" si="2"/>
        <v>0</v>
      </c>
      <c r="I128" s="3" t="s">
        <v>231</v>
      </c>
      <c r="J128" s="3" t="s">
        <v>230</v>
      </c>
      <c r="K128" s="9">
        <f t="shared" si="3"/>
        <v>7962.5</v>
      </c>
    </row>
    <row r="129" spans="1:11">
      <c r="A129" s="3">
        <v>126</v>
      </c>
      <c r="B129" s="2" t="s">
        <v>204</v>
      </c>
      <c r="C129" s="2" t="s">
        <v>1</v>
      </c>
      <c r="D129" s="2">
        <v>2.5</v>
      </c>
      <c r="E129" s="2" t="s">
        <v>3</v>
      </c>
      <c r="F129" s="9">
        <v>1.4</v>
      </c>
      <c r="G129" s="9">
        <v>1.4</v>
      </c>
      <c r="H129" s="9">
        <f t="shared" si="2"/>
        <v>0</v>
      </c>
      <c r="I129" s="3" t="s">
        <v>231</v>
      </c>
      <c r="J129" s="3" t="s">
        <v>231</v>
      </c>
      <c r="K129" s="9">
        <f t="shared" si="3"/>
        <v>8575</v>
      </c>
    </row>
    <row r="130" spans="1:11">
      <c r="A130" s="3">
        <v>127</v>
      </c>
      <c r="B130" s="2" t="s">
        <v>205</v>
      </c>
      <c r="C130" s="2" t="s">
        <v>1</v>
      </c>
      <c r="D130" s="2">
        <v>2.5</v>
      </c>
      <c r="E130" s="2" t="s">
        <v>206</v>
      </c>
      <c r="F130" s="9">
        <v>1.5</v>
      </c>
      <c r="G130" s="9">
        <v>1.5</v>
      </c>
      <c r="H130" s="9">
        <f t="shared" si="2"/>
        <v>0</v>
      </c>
      <c r="I130" s="3" t="s">
        <v>231</v>
      </c>
      <c r="J130" s="3" t="s">
        <v>231</v>
      </c>
      <c r="K130" s="9">
        <f t="shared" si="3"/>
        <v>9187.5</v>
      </c>
    </row>
    <row r="131" spans="1:11">
      <c r="A131" s="3">
        <v>128</v>
      </c>
      <c r="B131" s="2" t="s">
        <v>207</v>
      </c>
      <c r="C131" s="2" t="s">
        <v>208</v>
      </c>
      <c r="D131" s="2">
        <v>2.5</v>
      </c>
      <c r="E131" s="2" t="s">
        <v>3</v>
      </c>
      <c r="F131" s="9">
        <v>0.9</v>
      </c>
      <c r="G131" s="9">
        <v>0.9</v>
      </c>
      <c r="H131" s="9">
        <f t="shared" si="2"/>
        <v>0</v>
      </c>
      <c r="I131" s="3" t="s">
        <v>231</v>
      </c>
      <c r="J131" s="3" t="s">
        <v>230</v>
      </c>
      <c r="K131" s="9">
        <f t="shared" si="3"/>
        <v>5512.5</v>
      </c>
    </row>
    <row r="132" spans="1:11">
      <c r="A132" s="3">
        <v>129</v>
      </c>
      <c r="B132" s="2" t="s">
        <v>207</v>
      </c>
      <c r="C132" s="2" t="s">
        <v>209</v>
      </c>
      <c r="D132" s="2">
        <v>2.5</v>
      </c>
      <c r="E132" s="2" t="s">
        <v>3</v>
      </c>
      <c r="F132" s="9">
        <v>2.9</v>
      </c>
      <c r="G132" s="9">
        <v>2.9</v>
      </c>
      <c r="H132" s="9">
        <f t="shared" si="2"/>
        <v>0</v>
      </c>
      <c r="I132" s="3" t="s">
        <v>231</v>
      </c>
      <c r="J132" s="3" t="s">
        <v>231</v>
      </c>
      <c r="K132" s="9">
        <f t="shared" si="3"/>
        <v>17762.5</v>
      </c>
    </row>
    <row r="133" spans="1:11">
      <c r="A133" s="3">
        <v>130</v>
      </c>
      <c r="B133" s="2" t="s">
        <v>207</v>
      </c>
      <c r="C133" s="2" t="s">
        <v>210</v>
      </c>
      <c r="D133" s="2">
        <v>2.5</v>
      </c>
      <c r="E133" s="2" t="s">
        <v>3</v>
      </c>
      <c r="F133" s="9">
        <v>3.3</v>
      </c>
      <c r="G133" s="9">
        <v>3.3</v>
      </c>
      <c r="H133" s="9">
        <f>F133-G133</f>
        <v>0</v>
      </c>
      <c r="I133" s="3" t="s">
        <v>231</v>
      </c>
      <c r="J133" s="3" t="s">
        <v>231</v>
      </c>
      <c r="K133" s="9">
        <f>G133*$O$5</f>
        <v>20212.5</v>
      </c>
    </row>
    <row r="134" spans="1:11">
      <c r="A134" s="3">
        <v>131</v>
      </c>
      <c r="B134" s="2" t="s">
        <v>211</v>
      </c>
      <c r="C134" s="2" t="s">
        <v>1</v>
      </c>
      <c r="D134" s="2">
        <v>2.5</v>
      </c>
      <c r="E134" s="2" t="s">
        <v>212</v>
      </c>
      <c r="F134" s="9">
        <v>1.9</v>
      </c>
      <c r="G134" s="9">
        <v>1.9</v>
      </c>
      <c r="H134" s="9">
        <f>F134-G134</f>
        <v>0</v>
      </c>
      <c r="I134" s="3" t="s">
        <v>231</v>
      </c>
      <c r="J134" s="3" t="s">
        <v>230</v>
      </c>
      <c r="K134" s="9">
        <f>G134*$O$5</f>
        <v>11637.5</v>
      </c>
    </row>
    <row r="135" spans="1:11">
      <c r="A135" s="3">
        <v>132</v>
      </c>
      <c r="B135" s="2" t="s">
        <v>213</v>
      </c>
      <c r="C135" s="2" t="s">
        <v>214</v>
      </c>
      <c r="D135" s="2">
        <v>2.5</v>
      </c>
      <c r="E135" s="2" t="s">
        <v>212</v>
      </c>
      <c r="F135" s="9">
        <v>1.8</v>
      </c>
      <c r="G135" s="9">
        <v>1.8</v>
      </c>
      <c r="H135" s="9">
        <f>F135-G135</f>
        <v>0</v>
      </c>
      <c r="I135" s="3" t="s">
        <v>231</v>
      </c>
      <c r="J135" s="3" t="s">
        <v>230</v>
      </c>
      <c r="K135" s="9">
        <f>G135*$O$5</f>
        <v>11025</v>
      </c>
    </row>
    <row r="136" spans="1:11">
      <c r="A136" s="3">
        <v>133</v>
      </c>
      <c r="B136" s="2" t="s">
        <v>215</v>
      </c>
      <c r="C136" s="2" t="s">
        <v>216</v>
      </c>
      <c r="D136" s="2">
        <v>2.5</v>
      </c>
      <c r="E136" s="2" t="s">
        <v>3</v>
      </c>
      <c r="F136" s="9">
        <v>0.9</v>
      </c>
      <c r="G136" s="9">
        <v>0.9</v>
      </c>
      <c r="H136" s="9">
        <f>F136-G136</f>
        <v>0</v>
      </c>
      <c r="I136" s="3" t="s">
        <v>231</v>
      </c>
      <c r="J136" s="3" t="s">
        <v>230</v>
      </c>
      <c r="K136" s="9">
        <f>G136*$O$5</f>
        <v>5512.5</v>
      </c>
    </row>
    <row r="137" spans="1:11">
      <c r="A137" s="3">
        <v>134</v>
      </c>
      <c r="B137" s="2" t="s">
        <v>217</v>
      </c>
      <c r="C137" s="2" t="s">
        <v>218</v>
      </c>
      <c r="D137" s="2">
        <v>2.5</v>
      </c>
      <c r="E137" s="2" t="s">
        <v>2</v>
      </c>
      <c r="F137" s="9">
        <v>1.9</v>
      </c>
      <c r="G137" s="9">
        <v>0.8</v>
      </c>
      <c r="H137" s="9">
        <f>F137-G137</f>
        <v>1.0999999999999999</v>
      </c>
      <c r="I137" s="3" t="s">
        <v>230</v>
      </c>
      <c r="J137" s="3" t="s">
        <v>230</v>
      </c>
      <c r="K137" s="9">
        <f>G137*$O$5</f>
        <v>4900</v>
      </c>
    </row>
    <row r="138" spans="1:11">
      <c r="A138" s="19">
        <v>135</v>
      </c>
      <c r="B138" s="25" t="s">
        <v>234</v>
      </c>
      <c r="C138" s="25" t="s">
        <v>235</v>
      </c>
      <c r="D138" s="25">
        <v>2.5</v>
      </c>
      <c r="E138" s="26" t="s">
        <v>3</v>
      </c>
      <c r="F138" s="27">
        <v>2.6</v>
      </c>
      <c r="G138" s="27">
        <v>2.6</v>
      </c>
      <c r="H138" s="28">
        <f t="shared" ref="H138:H165" si="4">F138-G138</f>
        <v>0</v>
      </c>
      <c r="I138" s="3" t="s">
        <v>231</v>
      </c>
      <c r="J138" s="3" t="s">
        <v>231</v>
      </c>
      <c r="K138" s="9">
        <f t="shared" ref="K138:K165" si="5">G138*$O$5</f>
        <v>15925</v>
      </c>
    </row>
    <row r="139" spans="1:11">
      <c r="A139" s="19">
        <v>136</v>
      </c>
      <c r="B139" s="25" t="s">
        <v>236</v>
      </c>
      <c r="C139" s="25" t="s">
        <v>1</v>
      </c>
      <c r="D139" s="25">
        <v>2.5</v>
      </c>
      <c r="E139" s="26" t="s">
        <v>3</v>
      </c>
      <c r="F139" s="27">
        <v>1.4</v>
      </c>
      <c r="G139" s="27">
        <v>1.4</v>
      </c>
      <c r="H139" s="28">
        <f t="shared" si="4"/>
        <v>0</v>
      </c>
      <c r="I139" s="3" t="s">
        <v>231</v>
      </c>
      <c r="J139" s="3" t="s">
        <v>231</v>
      </c>
      <c r="K139" s="9">
        <f t="shared" si="5"/>
        <v>8575</v>
      </c>
    </row>
    <row r="140" spans="1:11">
      <c r="A140" s="19">
        <v>137</v>
      </c>
      <c r="B140" s="25" t="s">
        <v>237</v>
      </c>
      <c r="C140" s="25" t="s">
        <v>1</v>
      </c>
      <c r="D140" s="25">
        <v>2.5</v>
      </c>
      <c r="E140" s="26" t="s">
        <v>3</v>
      </c>
      <c r="F140" s="27">
        <v>2.6</v>
      </c>
      <c r="G140" s="27">
        <v>2.6</v>
      </c>
      <c r="H140" s="28">
        <f t="shared" si="4"/>
        <v>0</v>
      </c>
      <c r="I140" s="3" t="s">
        <v>231</v>
      </c>
      <c r="J140" s="3" t="s">
        <v>231</v>
      </c>
      <c r="K140" s="9">
        <f t="shared" si="5"/>
        <v>15925</v>
      </c>
    </row>
    <row r="141" spans="1:11">
      <c r="A141" s="19">
        <v>138</v>
      </c>
      <c r="B141" s="25" t="s">
        <v>238</v>
      </c>
      <c r="C141" s="25" t="s">
        <v>1</v>
      </c>
      <c r="D141" s="25">
        <v>2.5</v>
      </c>
      <c r="E141" s="26" t="s">
        <v>3</v>
      </c>
      <c r="F141" s="27">
        <v>0.9</v>
      </c>
      <c r="G141" s="27">
        <v>0.9</v>
      </c>
      <c r="H141" s="28">
        <f t="shared" si="4"/>
        <v>0</v>
      </c>
      <c r="I141" s="3" t="s">
        <v>231</v>
      </c>
      <c r="J141" s="3" t="s">
        <v>231</v>
      </c>
      <c r="K141" s="9">
        <f t="shared" si="5"/>
        <v>5512.5</v>
      </c>
    </row>
    <row r="142" spans="1:11">
      <c r="A142" s="19">
        <v>139</v>
      </c>
      <c r="B142" s="25" t="s">
        <v>239</v>
      </c>
      <c r="C142" s="25" t="s">
        <v>1</v>
      </c>
      <c r="D142" s="25">
        <v>2.5</v>
      </c>
      <c r="E142" s="26" t="s">
        <v>2</v>
      </c>
      <c r="F142" s="27">
        <v>21.8</v>
      </c>
      <c r="G142" s="27">
        <v>11</v>
      </c>
      <c r="H142" s="28">
        <f t="shared" si="4"/>
        <v>10.8</v>
      </c>
      <c r="I142" s="3" t="s">
        <v>231</v>
      </c>
      <c r="J142" s="3" t="s">
        <v>231</v>
      </c>
      <c r="K142" s="9">
        <f t="shared" si="5"/>
        <v>67375</v>
      </c>
    </row>
    <row r="143" spans="1:11">
      <c r="A143" s="19">
        <v>140</v>
      </c>
      <c r="B143" s="25" t="s">
        <v>240</v>
      </c>
      <c r="C143" s="25" t="s">
        <v>1</v>
      </c>
      <c r="D143" s="25">
        <v>2.5</v>
      </c>
      <c r="E143" s="26" t="s">
        <v>3</v>
      </c>
      <c r="F143" s="27">
        <v>1.9</v>
      </c>
      <c r="G143" s="27">
        <v>1.9</v>
      </c>
      <c r="H143" s="28">
        <f t="shared" si="4"/>
        <v>0</v>
      </c>
      <c r="I143" s="3" t="s">
        <v>231</v>
      </c>
      <c r="J143" s="3" t="s">
        <v>231</v>
      </c>
      <c r="K143" s="9">
        <f t="shared" si="5"/>
        <v>11637.5</v>
      </c>
    </row>
    <row r="144" spans="1:11">
      <c r="A144" s="19">
        <v>141</v>
      </c>
      <c r="B144" s="25" t="s">
        <v>241</v>
      </c>
      <c r="C144" s="25" t="s">
        <v>1</v>
      </c>
      <c r="D144" s="25">
        <v>2.5</v>
      </c>
      <c r="E144" s="26" t="s">
        <v>3</v>
      </c>
      <c r="F144" s="27">
        <v>4.5</v>
      </c>
      <c r="G144" s="27">
        <v>4.5</v>
      </c>
      <c r="H144" s="28">
        <f t="shared" si="4"/>
        <v>0</v>
      </c>
      <c r="I144" s="3" t="s">
        <v>231</v>
      </c>
      <c r="J144" s="3" t="s">
        <v>231</v>
      </c>
      <c r="K144" s="9">
        <f t="shared" si="5"/>
        <v>27562.5</v>
      </c>
    </row>
    <row r="145" spans="1:11">
      <c r="A145" s="19">
        <v>142</v>
      </c>
      <c r="B145" s="25" t="s">
        <v>242</v>
      </c>
      <c r="C145" s="25" t="s">
        <v>243</v>
      </c>
      <c r="D145" s="25">
        <v>2.5</v>
      </c>
      <c r="E145" s="26" t="s">
        <v>2</v>
      </c>
      <c r="F145" s="27">
        <v>25.8</v>
      </c>
      <c r="G145" s="27">
        <v>8</v>
      </c>
      <c r="H145" s="28">
        <f t="shared" si="4"/>
        <v>17.8</v>
      </c>
      <c r="I145" s="3" t="s">
        <v>231</v>
      </c>
      <c r="J145" s="3" t="s">
        <v>231</v>
      </c>
      <c r="K145" s="9">
        <f t="shared" si="5"/>
        <v>49000</v>
      </c>
    </row>
    <row r="146" spans="1:11">
      <c r="A146" s="19">
        <v>143</v>
      </c>
      <c r="B146" s="25" t="s">
        <v>244</v>
      </c>
      <c r="C146" s="25" t="s">
        <v>1</v>
      </c>
      <c r="D146" s="25">
        <v>2.5</v>
      </c>
      <c r="E146" s="26" t="s">
        <v>3</v>
      </c>
      <c r="F146" s="27">
        <v>7.2</v>
      </c>
      <c r="G146" s="27">
        <v>2</v>
      </c>
      <c r="H146" s="28">
        <f t="shared" si="4"/>
        <v>5.2</v>
      </c>
      <c r="I146" s="3" t="s">
        <v>231</v>
      </c>
      <c r="J146" s="3" t="s">
        <v>231</v>
      </c>
      <c r="K146" s="9">
        <f t="shared" si="5"/>
        <v>12250</v>
      </c>
    </row>
    <row r="147" spans="1:11">
      <c r="A147" s="19">
        <v>144</v>
      </c>
      <c r="B147" s="25" t="s">
        <v>245</v>
      </c>
      <c r="C147" s="25" t="s">
        <v>1</v>
      </c>
      <c r="D147" s="25">
        <v>2.5</v>
      </c>
      <c r="E147" s="26" t="s">
        <v>2</v>
      </c>
      <c r="F147" s="27">
        <v>25.3</v>
      </c>
      <c r="G147" s="27">
        <v>12</v>
      </c>
      <c r="H147" s="28">
        <f t="shared" si="4"/>
        <v>13.3</v>
      </c>
      <c r="I147" s="3" t="s">
        <v>230</v>
      </c>
      <c r="J147" s="3" t="s">
        <v>231</v>
      </c>
      <c r="K147" s="9">
        <f t="shared" si="5"/>
        <v>73500</v>
      </c>
    </row>
    <row r="148" spans="1:11">
      <c r="A148" s="19">
        <v>145</v>
      </c>
      <c r="B148" s="25" t="s">
        <v>246</v>
      </c>
      <c r="C148" s="25" t="s">
        <v>1</v>
      </c>
      <c r="D148" s="25">
        <v>2.5</v>
      </c>
      <c r="E148" s="26" t="s">
        <v>2</v>
      </c>
      <c r="F148" s="27">
        <v>18.3</v>
      </c>
      <c r="G148" s="27">
        <v>9</v>
      </c>
      <c r="H148" s="28">
        <f t="shared" si="4"/>
        <v>9.3000000000000007</v>
      </c>
      <c r="I148" s="3" t="s">
        <v>231</v>
      </c>
      <c r="J148" s="3" t="s">
        <v>231</v>
      </c>
      <c r="K148" s="9">
        <f t="shared" si="5"/>
        <v>55125</v>
      </c>
    </row>
    <row r="149" spans="1:11">
      <c r="A149" s="19">
        <v>146</v>
      </c>
      <c r="B149" s="25" t="s">
        <v>247</v>
      </c>
      <c r="C149" s="25" t="s">
        <v>248</v>
      </c>
      <c r="D149" s="25">
        <v>2.5</v>
      </c>
      <c r="E149" s="26" t="s">
        <v>3</v>
      </c>
      <c r="F149" s="27">
        <v>6.5</v>
      </c>
      <c r="G149" s="27">
        <v>6.5</v>
      </c>
      <c r="H149" s="28">
        <f t="shared" si="4"/>
        <v>0</v>
      </c>
      <c r="I149" s="3" t="s">
        <v>231</v>
      </c>
      <c r="J149" s="3" t="s">
        <v>231</v>
      </c>
      <c r="K149" s="9">
        <f t="shared" si="5"/>
        <v>39812.5</v>
      </c>
    </row>
    <row r="150" spans="1:11">
      <c r="A150" s="19">
        <v>147</v>
      </c>
      <c r="B150" s="25" t="s">
        <v>249</v>
      </c>
      <c r="C150" s="25" t="s">
        <v>1</v>
      </c>
      <c r="D150" s="25">
        <v>2.5</v>
      </c>
      <c r="E150" s="26" t="s">
        <v>3</v>
      </c>
      <c r="F150" s="27">
        <v>1.6</v>
      </c>
      <c r="G150" s="27">
        <v>1.6</v>
      </c>
      <c r="H150" s="28">
        <f t="shared" si="4"/>
        <v>0</v>
      </c>
      <c r="I150" s="3" t="s">
        <v>231</v>
      </c>
      <c r="J150" s="3" t="s">
        <v>231</v>
      </c>
      <c r="K150" s="9">
        <f t="shared" si="5"/>
        <v>9800</v>
      </c>
    </row>
    <row r="151" spans="1:11">
      <c r="A151" s="19">
        <v>148</v>
      </c>
      <c r="B151" s="25" t="s">
        <v>250</v>
      </c>
      <c r="C151" s="25" t="s">
        <v>1</v>
      </c>
      <c r="D151" s="25">
        <v>2.5</v>
      </c>
      <c r="E151" s="26" t="s">
        <v>3</v>
      </c>
      <c r="F151" s="27">
        <v>9.6</v>
      </c>
      <c r="G151" s="27">
        <v>8</v>
      </c>
      <c r="H151" s="28">
        <f t="shared" si="4"/>
        <v>1.5999999999999996</v>
      </c>
      <c r="I151" s="3" t="s">
        <v>231</v>
      </c>
      <c r="J151" s="3" t="s">
        <v>231</v>
      </c>
      <c r="K151" s="9">
        <f t="shared" si="5"/>
        <v>49000</v>
      </c>
    </row>
    <row r="152" spans="1:11">
      <c r="A152" s="19">
        <v>149</v>
      </c>
      <c r="B152" s="25" t="s">
        <v>251</v>
      </c>
      <c r="C152" s="25" t="s">
        <v>252</v>
      </c>
      <c r="D152" s="25">
        <v>2.5</v>
      </c>
      <c r="E152" s="26" t="s">
        <v>3</v>
      </c>
      <c r="F152" s="27">
        <v>6.9</v>
      </c>
      <c r="G152" s="27">
        <v>3</v>
      </c>
      <c r="H152" s="28">
        <f t="shared" si="4"/>
        <v>3.9000000000000004</v>
      </c>
      <c r="I152" s="3" t="s">
        <v>231</v>
      </c>
      <c r="J152" s="3" t="s">
        <v>231</v>
      </c>
      <c r="K152" s="9">
        <f t="shared" si="5"/>
        <v>18375</v>
      </c>
    </row>
    <row r="153" spans="1:11">
      <c r="A153" s="19">
        <v>150</v>
      </c>
      <c r="B153" s="25" t="s">
        <v>8</v>
      </c>
      <c r="C153" s="25" t="s">
        <v>253</v>
      </c>
      <c r="D153" s="25">
        <v>2.5</v>
      </c>
      <c r="E153" s="26" t="s">
        <v>3</v>
      </c>
      <c r="F153" s="27">
        <v>0.9</v>
      </c>
      <c r="G153" s="27">
        <v>0.9</v>
      </c>
      <c r="H153" s="28">
        <f t="shared" si="4"/>
        <v>0</v>
      </c>
      <c r="I153" s="3" t="s">
        <v>231</v>
      </c>
      <c r="J153" s="3" t="s">
        <v>231</v>
      </c>
      <c r="K153" s="9">
        <f t="shared" si="5"/>
        <v>5512.5</v>
      </c>
    </row>
    <row r="154" spans="1:11">
      <c r="A154" s="19">
        <v>151</v>
      </c>
      <c r="B154" s="25" t="s">
        <v>254</v>
      </c>
      <c r="C154" s="25" t="s">
        <v>255</v>
      </c>
      <c r="D154" s="25">
        <v>2.5</v>
      </c>
      <c r="E154" s="26" t="s">
        <v>3</v>
      </c>
      <c r="F154" s="27">
        <v>6</v>
      </c>
      <c r="G154" s="27">
        <v>6</v>
      </c>
      <c r="H154" s="28">
        <f t="shared" si="4"/>
        <v>0</v>
      </c>
      <c r="I154" s="3" t="s">
        <v>231</v>
      </c>
      <c r="J154" s="3" t="s">
        <v>231</v>
      </c>
      <c r="K154" s="9">
        <f t="shared" si="5"/>
        <v>36750</v>
      </c>
    </row>
    <row r="155" spans="1:11">
      <c r="A155" s="19">
        <v>152</v>
      </c>
      <c r="B155" s="25" t="s">
        <v>256</v>
      </c>
      <c r="C155" s="25" t="s">
        <v>257</v>
      </c>
      <c r="D155" s="25">
        <v>2.5</v>
      </c>
      <c r="E155" s="26" t="s">
        <v>3</v>
      </c>
      <c r="F155" s="27">
        <v>2.2000000000000002</v>
      </c>
      <c r="G155" s="27">
        <v>2.2000000000000002</v>
      </c>
      <c r="H155" s="28">
        <f t="shared" si="4"/>
        <v>0</v>
      </c>
      <c r="I155" s="3" t="s">
        <v>231</v>
      </c>
      <c r="J155" s="3" t="s">
        <v>231</v>
      </c>
      <c r="K155" s="9">
        <f t="shared" si="5"/>
        <v>13475.000000000002</v>
      </c>
    </row>
    <row r="156" spans="1:11">
      <c r="A156" s="19">
        <v>153</v>
      </c>
      <c r="B156" s="25" t="s">
        <v>256</v>
      </c>
      <c r="C156" s="25" t="s">
        <v>258</v>
      </c>
      <c r="D156" s="25">
        <v>2.5</v>
      </c>
      <c r="E156" s="26" t="s">
        <v>3</v>
      </c>
      <c r="F156" s="27">
        <v>2</v>
      </c>
      <c r="G156" s="27">
        <v>2</v>
      </c>
      <c r="H156" s="28">
        <f t="shared" si="4"/>
        <v>0</v>
      </c>
      <c r="I156" s="3" t="s">
        <v>231</v>
      </c>
      <c r="J156" s="3" t="s">
        <v>231</v>
      </c>
      <c r="K156" s="9">
        <f t="shared" si="5"/>
        <v>12250</v>
      </c>
    </row>
    <row r="157" spans="1:11">
      <c r="A157" s="19">
        <v>154</v>
      </c>
      <c r="B157" s="25" t="s">
        <v>259</v>
      </c>
      <c r="C157" s="25" t="s">
        <v>260</v>
      </c>
      <c r="D157" s="25">
        <v>2.5</v>
      </c>
      <c r="E157" s="26" t="s">
        <v>3</v>
      </c>
      <c r="F157" s="27">
        <v>4.5999999999999996</v>
      </c>
      <c r="G157" s="27">
        <v>4.5999999999999996</v>
      </c>
      <c r="H157" s="28">
        <f t="shared" si="4"/>
        <v>0</v>
      </c>
      <c r="I157" s="3" t="s">
        <v>231</v>
      </c>
      <c r="J157" s="3" t="s">
        <v>231</v>
      </c>
      <c r="K157" s="9">
        <f t="shared" si="5"/>
        <v>28174.999999999996</v>
      </c>
    </row>
    <row r="158" spans="1:11">
      <c r="A158" s="19">
        <v>155</v>
      </c>
      <c r="B158" s="25" t="s">
        <v>259</v>
      </c>
      <c r="C158" s="25" t="s">
        <v>261</v>
      </c>
      <c r="D158" s="25">
        <v>2.5</v>
      </c>
      <c r="E158" s="26" t="s">
        <v>3</v>
      </c>
      <c r="F158" s="27">
        <v>2.7</v>
      </c>
      <c r="G158" s="27">
        <v>2.7</v>
      </c>
      <c r="H158" s="28">
        <f t="shared" si="4"/>
        <v>0</v>
      </c>
      <c r="I158" s="3" t="s">
        <v>231</v>
      </c>
      <c r="J158" s="3" t="s">
        <v>231</v>
      </c>
      <c r="K158" s="9">
        <f t="shared" si="5"/>
        <v>16537.5</v>
      </c>
    </row>
    <row r="159" spans="1:11">
      <c r="A159" s="19">
        <v>156</v>
      </c>
      <c r="B159" s="25" t="s">
        <v>262</v>
      </c>
      <c r="C159" s="25" t="s">
        <v>263</v>
      </c>
      <c r="D159" s="25">
        <v>2.5</v>
      </c>
      <c r="E159" s="26" t="s">
        <v>3</v>
      </c>
      <c r="F159" s="27">
        <v>2.2999999999999998</v>
      </c>
      <c r="G159" s="27">
        <v>2.2999999999999998</v>
      </c>
      <c r="H159" s="28">
        <f t="shared" si="4"/>
        <v>0</v>
      </c>
      <c r="I159" s="3" t="s">
        <v>231</v>
      </c>
      <c r="J159" s="3" t="s">
        <v>231</v>
      </c>
      <c r="K159" s="9">
        <f t="shared" si="5"/>
        <v>14087.499999999998</v>
      </c>
    </row>
    <row r="160" spans="1:11">
      <c r="A160" s="19">
        <v>157</v>
      </c>
      <c r="B160" s="25" t="s">
        <v>262</v>
      </c>
      <c r="C160" s="25" t="s">
        <v>264</v>
      </c>
      <c r="D160" s="25">
        <v>2.5</v>
      </c>
      <c r="E160" s="26" t="s">
        <v>3</v>
      </c>
      <c r="F160" s="27">
        <v>1.7</v>
      </c>
      <c r="G160" s="27">
        <v>1.7</v>
      </c>
      <c r="H160" s="28">
        <f t="shared" si="4"/>
        <v>0</v>
      </c>
      <c r="I160" s="3" t="s">
        <v>231</v>
      </c>
      <c r="J160" s="3" t="s">
        <v>231</v>
      </c>
      <c r="K160" s="9">
        <f t="shared" si="5"/>
        <v>10412.5</v>
      </c>
    </row>
    <row r="161" spans="1:11">
      <c r="A161" s="19">
        <v>158</v>
      </c>
      <c r="B161" s="25" t="s">
        <v>262</v>
      </c>
      <c r="C161" s="25" t="s">
        <v>265</v>
      </c>
      <c r="D161" s="25">
        <v>2.5</v>
      </c>
      <c r="E161" s="26" t="s">
        <v>3</v>
      </c>
      <c r="F161" s="27">
        <v>2.1</v>
      </c>
      <c r="G161" s="27">
        <v>2.1</v>
      </c>
      <c r="H161" s="28">
        <f t="shared" si="4"/>
        <v>0</v>
      </c>
      <c r="I161" s="3" t="s">
        <v>231</v>
      </c>
      <c r="J161" s="3" t="s">
        <v>231</v>
      </c>
      <c r="K161" s="9">
        <f t="shared" si="5"/>
        <v>12862.5</v>
      </c>
    </row>
    <row r="162" spans="1:11">
      <c r="A162" s="19">
        <v>159</v>
      </c>
      <c r="B162" s="25" t="s">
        <v>266</v>
      </c>
      <c r="C162" s="25" t="s">
        <v>267</v>
      </c>
      <c r="D162" s="25">
        <v>2.5</v>
      </c>
      <c r="E162" s="26" t="s">
        <v>3</v>
      </c>
      <c r="F162" s="27">
        <v>1.4</v>
      </c>
      <c r="G162" s="27">
        <v>1.4</v>
      </c>
      <c r="H162" s="28">
        <f t="shared" si="4"/>
        <v>0</v>
      </c>
      <c r="I162" s="3" t="s">
        <v>231</v>
      </c>
      <c r="J162" s="3" t="s">
        <v>231</v>
      </c>
      <c r="K162" s="9">
        <f t="shared" si="5"/>
        <v>8575</v>
      </c>
    </row>
    <row r="163" spans="1:11">
      <c r="A163" s="19">
        <v>160</v>
      </c>
      <c r="B163" s="25" t="s">
        <v>268</v>
      </c>
      <c r="C163" s="25" t="s">
        <v>269</v>
      </c>
      <c r="D163" s="25">
        <v>2.5</v>
      </c>
      <c r="E163" s="26" t="s">
        <v>3</v>
      </c>
      <c r="F163" s="27">
        <v>2.6</v>
      </c>
      <c r="G163" s="27">
        <v>2.6</v>
      </c>
      <c r="H163" s="28">
        <f t="shared" si="4"/>
        <v>0</v>
      </c>
      <c r="I163" s="3" t="s">
        <v>231</v>
      </c>
      <c r="J163" s="3" t="s">
        <v>231</v>
      </c>
      <c r="K163" s="9">
        <f t="shared" si="5"/>
        <v>15925</v>
      </c>
    </row>
    <row r="164" spans="1:11">
      <c r="A164" s="19">
        <v>161</v>
      </c>
      <c r="B164" s="25" t="s">
        <v>268</v>
      </c>
      <c r="C164" s="25" t="s">
        <v>270</v>
      </c>
      <c r="D164" s="25">
        <v>2.5</v>
      </c>
      <c r="E164" s="26" t="s">
        <v>3</v>
      </c>
      <c r="F164" s="27">
        <v>1</v>
      </c>
      <c r="G164" s="27">
        <v>1</v>
      </c>
      <c r="H164" s="28">
        <f t="shared" si="4"/>
        <v>0</v>
      </c>
      <c r="I164" s="3" t="s">
        <v>231</v>
      </c>
      <c r="J164" s="3" t="s">
        <v>231</v>
      </c>
      <c r="K164" s="9">
        <f t="shared" si="5"/>
        <v>6125</v>
      </c>
    </row>
    <row r="165" spans="1:11">
      <c r="A165" s="19">
        <v>162</v>
      </c>
      <c r="B165" s="25" t="s">
        <v>251</v>
      </c>
      <c r="C165" s="25" t="s">
        <v>271</v>
      </c>
      <c r="D165" s="25">
        <v>2.5</v>
      </c>
      <c r="E165" s="26" t="s">
        <v>3</v>
      </c>
      <c r="F165" s="27">
        <v>3.3</v>
      </c>
      <c r="G165" s="27">
        <v>3.3</v>
      </c>
      <c r="H165" s="28">
        <f t="shared" si="4"/>
        <v>0</v>
      </c>
      <c r="I165" s="3" t="s">
        <v>231</v>
      </c>
      <c r="J165" s="3" t="s">
        <v>231</v>
      </c>
      <c r="K165" s="9">
        <f t="shared" si="5"/>
        <v>20212.5</v>
      </c>
    </row>
    <row r="166" spans="1:11">
      <c r="A166" s="16" t="s">
        <v>224</v>
      </c>
      <c r="B166" s="17"/>
      <c r="C166" s="17"/>
      <c r="D166" s="17"/>
      <c r="E166" s="18" t="s">
        <v>230</v>
      </c>
      <c r="F166" s="20">
        <f>SUM(F4:F165)</f>
        <v>517.49999999999989</v>
      </c>
      <c r="G166" s="20">
        <f>SUM(G4:G165)</f>
        <v>410.2999999999999</v>
      </c>
      <c r="H166" s="20">
        <f>SUM(H4:H165)</f>
        <v>107.19999999999999</v>
      </c>
      <c r="I166" s="7"/>
      <c r="J166" s="7"/>
      <c r="K166" s="20">
        <f>SUM(K4:K165)</f>
        <v>2513087.5</v>
      </c>
    </row>
    <row r="167" spans="1:11">
      <c r="A167" s="13" t="s">
        <v>226</v>
      </c>
      <c r="B167" s="14"/>
      <c r="C167" s="14"/>
      <c r="D167" s="14"/>
      <c r="E167" s="15" t="s">
        <v>230</v>
      </c>
      <c r="F167" s="22">
        <f>SUMIF(J4:J165,$E$167,F4:F165)</f>
        <v>211.8</v>
      </c>
      <c r="G167" s="22">
        <f>SUMIF(J4:J165,$E$167,G4:G165)</f>
        <v>184.3</v>
      </c>
      <c r="H167" s="22">
        <f>SUMIF(J4:J165,$E$167,H4:H165)</f>
        <v>27.5</v>
      </c>
      <c r="I167" s="21"/>
      <c r="J167" s="21"/>
      <c r="K167" s="22">
        <f>SUMIF(J4:J165,$E$167,K4:K165)</f>
        <v>1128837.5</v>
      </c>
    </row>
    <row r="168" spans="1:11">
      <c r="A168" s="10" t="s">
        <v>225</v>
      </c>
      <c r="B168" s="11"/>
      <c r="C168" s="11"/>
      <c r="D168" s="11"/>
      <c r="E168" s="12" t="s">
        <v>230</v>
      </c>
      <c r="F168" s="24">
        <f>SUMIF(I4:I165,$E$168,F4:F165)</f>
        <v>129</v>
      </c>
      <c r="G168" s="24">
        <f>SUMIF(I4:I165,$E$168,G4:G165)</f>
        <v>96.3</v>
      </c>
      <c r="H168" s="24">
        <f>SUMIF(I4:I165,$E$168,H4:H165)</f>
        <v>32.700000000000003</v>
      </c>
      <c r="I168" s="23"/>
      <c r="J168" s="23"/>
      <c r="K168" s="24">
        <f>SUMIF(I4:I165,$E$168,K4:K165)</f>
        <v>589837.5</v>
      </c>
    </row>
  </sheetData>
  <mergeCells count="1">
    <mergeCell ref="A1:G1"/>
  </mergeCells>
  <phoneticPr fontId="0" type="noConversion"/>
  <dataValidations count="1">
    <dataValidation type="list" allowBlank="1" showInputMessage="1" showErrorMessage="1" sqref="I4:J165">
      <formula1>MyHod</formula1>
    </dataValidation>
  </dataValidations>
  <pageMargins left="0.7" right="0.7" top="0.78740157499999996" bottom="0.78740157499999996" header="0.3" footer="0.3"/>
  <pageSetup paperSize="8" scale="8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7a navržené cyklostezky</vt:lpstr>
      <vt:lpstr>MyHod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Kalousek Rudolf</dc:creator>
  <cp:lastModifiedBy>sedova</cp:lastModifiedBy>
  <cp:lastPrinted>2015-04-17T13:40:22Z</cp:lastPrinted>
  <dcterms:created xsi:type="dcterms:W3CDTF">2015-03-16T12:30:28Z</dcterms:created>
  <dcterms:modified xsi:type="dcterms:W3CDTF">2015-04-17T14:07:45Z</dcterms:modified>
</cp:coreProperties>
</file>