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210"/>
  </bookViews>
  <sheets>
    <sheet name="KV" sheetId="2" r:id="rId1"/>
  </sheets>
  <definedNames>
    <definedName name="_xlnm._FilterDatabase" localSheetId="0" hidden="1">KV!$E$1:$E$224</definedName>
  </definedNames>
  <calcPr calcId="171027"/>
</workbook>
</file>

<file path=xl/calcChain.xml><?xml version="1.0" encoding="utf-8"?>
<calcChain xmlns="http://schemas.openxmlformats.org/spreadsheetml/2006/main">
  <c r="E141" i="2"/>
  <c r="E60" l="1"/>
  <c r="E31"/>
  <c r="E32" s="1"/>
  <c r="E39"/>
  <c r="E40" s="1"/>
  <c r="E49"/>
  <c r="E103"/>
  <c r="E108"/>
  <c r="E121"/>
  <c r="E126"/>
  <c r="E131"/>
  <c r="E142"/>
  <c r="E167"/>
  <c r="E168" s="1"/>
  <c r="E203"/>
  <c r="E207" s="1"/>
  <c r="E208" s="1"/>
  <c r="E132" l="1"/>
  <c r="E122"/>
  <c r="E104" l="1"/>
  <c r="E209" s="1"/>
</calcChain>
</file>

<file path=xl/sharedStrings.xml><?xml version="1.0" encoding="utf-8"?>
<sst xmlns="http://schemas.openxmlformats.org/spreadsheetml/2006/main" count="522" uniqueCount="320">
  <si>
    <t>ORJ</t>
  </si>
  <si>
    <t>Název akce</t>
  </si>
  <si>
    <t>Adresa akce</t>
  </si>
  <si>
    <t>0414</t>
  </si>
  <si>
    <t>ZŠ Palmovka</t>
  </si>
  <si>
    <t>ZŠ Žernosecká</t>
  </si>
  <si>
    <t>ZŠ Hovorčovická</t>
  </si>
  <si>
    <t>ODBOR SOCIÁLNÍCH VĚCÍ</t>
  </si>
  <si>
    <t>50215</t>
  </si>
  <si>
    <t>Šimůnkova 1600</t>
  </si>
  <si>
    <t>Obnova vozového parku OÚSS</t>
  </si>
  <si>
    <t>OSV celkem</t>
  </si>
  <si>
    <t>ZŠ Dolákova</t>
  </si>
  <si>
    <t>ZŠ Burešova</t>
  </si>
  <si>
    <t>Projektová příprava</t>
  </si>
  <si>
    <t>SeS</t>
  </si>
  <si>
    <t>Investiční akce malého rozsahu</t>
  </si>
  <si>
    <t>0731</t>
  </si>
  <si>
    <t>ODBOR SPRÁVY MAJETKU</t>
  </si>
  <si>
    <t>0931</t>
  </si>
  <si>
    <t>Obnova síťové infrastruktury</t>
  </si>
  <si>
    <t>ODBOR ŠKOLSTVÍ</t>
  </si>
  <si>
    <t>OŽP celkem</t>
  </si>
  <si>
    <t>OŠ celkem</t>
  </si>
  <si>
    <t>SeS celkem</t>
  </si>
  <si>
    <t>OKS (kapitola 9) celkem</t>
  </si>
  <si>
    <t>SERVISNÍ STŘEDISKO PRO SPRÁVU SVĚŘENÉHO MAJETKU MČ PRAHA 8</t>
  </si>
  <si>
    <t>ODBOR KANCELÁŘ STAROSTY</t>
  </si>
  <si>
    <t>OSM celkem</t>
  </si>
  <si>
    <t>080112</t>
  </si>
  <si>
    <t xml:space="preserve">Revitalizace parku Pod Plynojemem  </t>
  </si>
  <si>
    <t>ODBOR ŽIVOTNÍHO PROSTŘEDÍ A SPECIÁLNÍCH PROJEKTŮ</t>
  </si>
  <si>
    <t>0202</t>
  </si>
  <si>
    <t>ODBOR DOPRAVY</t>
  </si>
  <si>
    <t>OD celkem</t>
  </si>
  <si>
    <t>Restaurování soch andělů v kapli Libeňského zámku</t>
  </si>
  <si>
    <t>ODBOR KANCELÁŘ TAJEMNÍKA</t>
  </si>
  <si>
    <t>OKT celkem</t>
  </si>
  <si>
    <t>MČ Praha 8</t>
  </si>
  <si>
    <t>MŠ Šiškova</t>
  </si>
  <si>
    <t>KD Krakov</t>
  </si>
  <si>
    <t>KD Ládví</t>
  </si>
  <si>
    <t>080514</t>
  </si>
  <si>
    <t>0804</t>
  </si>
  <si>
    <t>0524</t>
  </si>
  <si>
    <t>MŠ Krynická</t>
  </si>
  <si>
    <t>ODBOR KULTURY, SPORTU, MLÁDEŽE A PAMÁTKOVÉ PÉČE</t>
  </si>
  <si>
    <t>0617</t>
  </si>
  <si>
    <t>OKSMPP celkem</t>
  </si>
  <si>
    <t>Programové vybavení včetně implementace</t>
  </si>
  <si>
    <t>0501</t>
  </si>
  <si>
    <t>0601</t>
  </si>
  <si>
    <t xml:space="preserve">Revitalizace ploch malého rozsahu </t>
  </si>
  <si>
    <t xml:space="preserve">Výsadby stromů v Praze 8 </t>
  </si>
  <si>
    <t>021315</t>
  </si>
  <si>
    <t>080415</t>
  </si>
  <si>
    <t>080315</t>
  </si>
  <si>
    <t>080515</t>
  </si>
  <si>
    <t>050214</t>
  </si>
  <si>
    <t>060110</t>
  </si>
  <si>
    <t>Centrum Palmovka - výstavba budovy  s kancelářskými a komerčními prostorami - kapitálová půjčka (z roku 2015)</t>
  </si>
  <si>
    <t>Nákup pozemku (z roku 2015)</t>
  </si>
  <si>
    <t>Národní kulturní památka Kobyliská střelnice (z roku 2015)</t>
  </si>
  <si>
    <t>parc. č. 4030/47, k.ú. Libeň</t>
  </si>
  <si>
    <t>Taussigova</t>
  </si>
  <si>
    <t>Burešova</t>
  </si>
  <si>
    <t>Bínova</t>
  </si>
  <si>
    <t>Zenklova 1/35</t>
  </si>
  <si>
    <t>k.ú. Kobylisy</t>
  </si>
  <si>
    <t>ÚMČ</t>
  </si>
  <si>
    <t>Kapitola  02 - městská infrastruktura</t>
  </si>
  <si>
    <t>Kapitola  05 - zdravotnictví a sociální oblast</t>
  </si>
  <si>
    <t>Kapitola  08 - hospodářství</t>
  </si>
  <si>
    <t>Kapitola  03 - doprava</t>
  </si>
  <si>
    <t>Kapitola  06 - kultura a cestovní ruch</t>
  </si>
  <si>
    <t>Kapitola  09 - vnitřní správa</t>
  </si>
  <si>
    <t>0319</t>
  </si>
  <si>
    <t>Kapitola  07 - bezpečnost</t>
  </si>
  <si>
    <t>Kapitola 09 celkem</t>
  </si>
  <si>
    <t>Kapitola 08 celkem</t>
  </si>
  <si>
    <t>Kapitola 07 celkem</t>
  </si>
  <si>
    <t>Kapitola 06 celkem</t>
  </si>
  <si>
    <t>Kapitola 05 celkem</t>
  </si>
  <si>
    <t>Kapitola 04 celkem</t>
  </si>
  <si>
    <t>Kapitola 03 celkem</t>
  </si>
  <si>
    <t>Kapitola 02 celkem</t>
  </si>
  <si>
    <t>(v tis. Kč)</t>
  </si>
  <si>
    <t>Úprava pěších cest na území MČ Praha 8</t>
  </si>
  <si>
    <t xml:space="preserve">Úprava pěších cest v Thomayerových sadech </t>
  </si>
  <si>
    <t>Vybudování sprchového koutu</t>
  </si>
  <si>
    <t xml:space="preserve">Doplatek PD -Snížení energetické náročnosti na budově Gerontologického centra </t>
  </si>
  <si>
    <t>Projektová dokumentace multifunkční sportovní haly</t>
  </si>
  <si>
    <t>050213</t>
  </si>
  <si>
    <t>050414</t>
  </si>
  <si>
    <t>PD rekonstrukce rozvodů vody a kanalizace - Poliklinika Mazurská</t>
  </si>
  <si>
    <t>Rekonstrukce vodoinstalace SV a TUV -Poliklinika Mazurská</t>
  </si>
  <si>
    <t>050814</t>
  </si>
  <si>
    <t>PD rekonstrukce slaboproudých rozvodů - Poliklinika Mazurská</t>
  </si>
  <si>
    <t>Poliklinika Mazurská 484 v k.ú. Troja</t>
  </si>
  <si>
    <t>Revitalizace náměstí a parku u KD Krakov - studie a PD (z roku 2015)</t>
  </si>
  <si>
    <t>Revitalizace náměstí a parku u KD Krakov</t>
  </si>
  <si>
    <t xml:space="preserve">PD - Revitalizace Elsnicova náměstí </t>
  </si>
  <si>
    <t xml:space="preserve">PD - Revitalizace parku Dlážděnka (naučná stezka) </t>
  </si>
  <si>
    <t>Ládví</t>
  </si>
  <si>
    <t>Elsnicovo náměstí</t>
  </si>
  <si>
    <t xml:space="preserve">ZŠ Libčická </t>
  </si>
  <si>
    <t>Statické úpravy stropů tříd v 2. NP</t>
  </si>
  <si>
    <t>Dodávka a montáž  přístřešků na vstup do jídelny a zásobovací rampu kuchyně</t>
  </si>
  <si>
    <t>Stavební úpravy objektu bývalé trafostanice</t>
  </si>
  <si>
    <t>Stavební úpravy velkého sálu (osvětlení, akustika, podhledy)</t>
  </si>
  <si>
    <t>ZŠ + MŠ</t>
  </si>
  <si>
    <t>020316</t>
  </si>
  <si>
    <t>020616</t>
  </si>
  <si>
    <t>021016</t>
  </si>
  <si>
    <t>021216</t>
  </si>
  <si>
    <t>021316</t>
  </si>
  <si>
    <t>021516</t>
  </si>
  <si>
    <t>Rekonstrukce hřiště</t>
  </si>
  <si>
    <t xml:space="preserve">KV CELKEM </t>
  </si>
  <si>
    <t>Rekonstrukce slaboproudých elektrických rozvodů</t>
  </si>
  <si>
    <t>p.č. 699/1, 693 k.ú.Libeň</t>
  </si>
  <si>
    <t>Využití části plochy zahrádkářské kolonie Pod Plynojemem, případně alternace</t>
  </si>
  <si>
    <t>Návrh rozpočtu                            (v tis. Kč)</t>
  </si>
  <si>
    <t>roh ulic Nad Rokoskou a S. K. Neumanna, parc. č. 659 k.ú. Libeň</t>
  </si>
  <si>
    <t xml:space="preserve">Číslo akce           </t>
  </si>
  <si>
    <t>Výměna podlahových krytin jídelna Křižíkova</t>
  </si>
  <si>
    <t>010115</t>
  </si>
  <si>
    <t>010215</t>
  </si>
  <si>
    <t>090216</t>
  </si>
  <si>
    <t>091216</t>
  </si>
  <si>
    <t>091316</t>
  </si>
  <si>
    <t>091416</t>
  </si>
  <si>
    <t>091616</t>
  </si>
  <si>
    <t>090416</t>
  </si>
  <si>
    <t>090516</t>
  </si>
  <si>
    <t>080816</t>
  </si>
  <si>
    <t>080916</t>
  </si>
  <si>
    <t>060216</t>
  </si>
  <si>
    <t>Nákup pokladního systému do divadla Karla Hackera (vč. nových web. stránek a obj. systému)</t>
  </si>
  <si>
    <t>Klapkova 26, Praha 8</t>
  </si>
  <si>
    <t>Myčka do školní kuchyně</t>
  </si>
  <si>
    <t>Kompletní vybavení školní družiny - nábytek (nárůst dětí)</t>
  </si>
  <si>
    <t>Vybavení další první třídy nábytkem</t>
  </si>
  <si>
    <t>Dovybavení tělocvičen po rekonstrukci (nákup klecí na nářad, TV nářadí-obnova, doplnění</t>
  </si>
  <si>
    <t>vybavení kabinetů pedagogů : 12 kabinetů</t>
  </si>
  <si>
    <t>Objednávací systém do jídelny</t>
  </si>
  <si>
    <t>MŠ U Sluncové</t>
  </si>
  <si>
    <t>ZŠ Libčická</t>
  </si>
  <si>
    <t>ZŠ Glowackého</t>
  </si>
  <si>
    <t>ZŠ Mazurská</t>
  </si>
  <si>
    <t>Vánoční osvětlení Prahy 2017</t>
  </si>
  <si>
    <t xml:space="preserve">Rekonstrukce proskleného pláště </t>
  </si>
  <si>
    <t xml:space="preserve">Vodovodní přípojka a nové oplocení </t>
  </si>
  <si>
    <t>MŠ Na Korábě (pracoviště Lindnerova)</t>
  </si>
  <si>
    <t xml:space="preserve">Rekonstrukce teras  </t>
  </si>
  <si>
    <t>Snížení energetické náročnosti školských a jiných objektů ( z r. 2015)</t>
  </si>
  <si>
    <t xml:space="preserve">SeS </t>
  </si>
  <si>
    <t>ZŠ a MŠ Na Slovance</t>
  </si>
  <si>
    <t>Rekonstrukce venkovního schodiště</t>
  </si>
  <si>
    <t>Výměna světel v kabinetech za úsporné LED</t>
  </si>
  <si>
    <t xml:space="preserve">Rekonstrukce rozvodů elektro, podhledů a osvětlovacích těles </t>
  </si>
  <si>
    <t>ZŠ a MŠ  Lyčkovo nám</t>
  </si>
  <si>
    <t xml:space="preserve">Realizace půdní vestavby, stav. úpravy interieru a výměna  oken </t>
  </si>
  <si>
    <t>ZŠ a MŠ  Lyčkovo nám (Pernerova)</t>
  </si>
  <si>
    <t xml:space="preserve">Rekonstrukce šaten </t>
  </si>
  <si>
    <t xml:space="preserve">Rekonstrukce opěrné zdi Heydukova ul. </t>
  </si>
  <si>
    <t xml:space="preserve">Dodávka a montáž venkovních žaluzií </t>
  </si>
  <si>
    <t xml:space="preserve">ZŠ a MŠ  Ústavní </t>
  </si>
  <si>
    <t>ZŠ a MŠ Ústavní (Bendovka)</t>
  </si>
  <si>
    <t>ZŠ a MŠ Ústavní</t>
  </si>
  <si>
    <t xml:space="preserve">Akustické  podhledy v jídelně </t>
  </si>
  <si>
    <t xml:space="preserve">Přístřešky na kola </t>
  </si>
  <si>
    <t>MŠ Kotlaska, ZŠ Ústavní</t>
  </si>
  <si>
    <t>Nový vjezd do areálu</t>
  </si>
  <si>
    <t xml:space="preserve">Revitalizace po S.E.N. </t>
  </si>
  <si>
    <t>Rekonstrukce kotelny a ÚT v Gerontologickém centru</t>
  </si>
  <si>
    <t>50116</t>
  </si>
  <si>
    <t>50316</t>
  </si>
  <si>
    <t>Stavební úpravy interiérů jesle Mirovická</t>
  </si>
  <si>
    <t>Výměna kuchyňských sestav</t>
  </si>
  <si>
    <t>Dobudování Střediska osobní hygieny</t>
  </si>
  <si>
    <t>Oprava kanceláře pečovatelek PS Burešova</t>
  </si>
  <si>
    <t>Oprava podlah v PS Křižíkova</t>
  </si>
  <si>
    <t>021914</t>
  </si>
  <si>
    <t>PD - úprava pěších cest Thomayerovy sady</t>
  </si>
  <si>
    <t>020415</t>
  </si>
  <si>
    <t>020715</t>
  </si>
  <si>
    <t>021115</t>
  </si>
  <si>
    <t>021215</t>
  </si>
  <si>
    <t>Úprava cest u ÚMČ Praha 8 - PD</t>
  </si>
  <si>
    <t>021515</t>
  </si>
  <si>
    <t>Vytvoření vjezdu z ulice Lindavská do areálu Bikep</t>
  </si>
  <si>
    <t>021716</t>
  </si>
  <si>
    <t>020116</t>
  </si>
  <si>
    <t>020216</t>
  </si>
  <si>
    <t>Úprava parkových cest na sídlišti Ďáblice - II. etapa</t>
  </si>
  <si>
    <t>020916</t>
  </si>
  <si>
    <t>Florenc - revitalizace zelených ploch u metra - studie a PD</t>
  </si>
  <si>
    <t>044416</t>
  </si>
  <si>
    <t>Rekonstrukce sociálních zařízení</t>
  </si>
  <si>
    <t>OŽPSP celkem</t>
  </si>
  <si>
    <t>Revitalizace okolí Proseckých skal - I.etapa</t>
  </si>
  <si>
    <t>Jižní cestní síť do areálu Dlážděnka</t>
  </si>
  <si>
    <t>091816</t>
  </si>
  <si>
    <t>Obnova  zabezp. a signalizačních systémů ÚMČ</t>
  </si>
  <si>
    <t>Systém automatické obnovy napájení sítě</t>
  </si>
  <si>
    <t>Pořízení systému geograficky odděleného zálohování</t>
  </si>
  <si>
    <t>Informační portál</t>
  </si>
  <si>
    <t>Interaktivní technika pro školy zřizované MČ Praha 8</t>
  </si>
  <si>
    <t>ZŠ MČ Praha 8</t>
  </si>
  <si>
    <t>91516</t>
  </si>
  <si>
    <t>Revitalizace náměstí u KD Ládví - studie a PD (z roku 2015)</t>
  </si>
  <si>
    <t xml:space="preserve">Studie a PD pro tvorbu vstupní části do Proseckých skal včetně stezky </t>
  </si>
  <si>
    <t>Revitalizace veřejného prostranství Ládví (z roku 2016)</t>
  </si>
  <si>
    <t xml:space="preserve">Studie a PD - Revitalizace okolí Čimického rybníka </t>
  </si>
  <si>
    <t>Příslušná část Proseckých skal</t>
  </si>
  <si>
    <t>Rekonstrukce sociálních bytů Taussigova        (z roku 2015)</t>
  </si>
  <si>
    <t>Rekonstrukce sociálních bytů Burešova            (z roku 2015)</t>
  </si>
  <si>
    <t>Rekonstrukce sociálních bytů Bínova                (z roku 2015)</t>
  </si>
  <si>
    <t>k.ú. Libeň</t>
  </si>
  <si>
    <t>Výstavba rodinného centra Kobylisy</t>
  </si>
  <si>
    <t>Revitalizace nám. Krynická a Pomořanská - studie a PD</t>
  </si>
  <si>
    <t>Výstavba parku s volným pohybem psů Karlín - studie a PD</t>
  </si>
  <si>
    <t>Úprava parkových cest Ďáblice - II. etapa - PD</t>
  </si>
  <si>
    <t>Drobný mobiliář</t>
  </si>
  <si>
    <t>Revitalizace parku Pod Plynojemem - studie a PD</t>
  </si>
  <si>
    <t>Rekonstrukce chodníků - okolí ul. Žernosecká</t>
  </si>
  <si>
    <t>Revitalizace sídliště Střížkov - PD</t>
  </si>
  <si>
    <t>Projektové dokumentace</t>
  </si>
  <si>
    <t>020416</t>
  </si>
  <si>
    <t>Chodníkový program TSK hl. m. Prahy</t>
  </si>
  <si>
    <t>OKS (kapitola 7) celkem</t>
  </si>
  <si>
    <t>070116</t>
  </si>
  <si>
    <t>Realizace výstavby tělocvičny, školní jídelny a kuchyně - pravé křídlo</t>
  </si>
  <si>
    <t>ZŠ a MŠ Lyčkovo nám.</t>
  </si>
  <si>
    <t>Zpracování projektových žádostí a poradenské služby</t>
  </si>
  <si>
    <t>Vybudování pobytových ploch</t>
  </si>
  <si>
    <t>PD na rekonstrukci podhledů a elektrorozvodů</t>
  </si>
  <si>
    <t>46216</t>
  </si>
  <si>
    <t>46316</t>
  </si>
  <si>
    <t>Informační směrové značky (1 projekt z roku 2016)</t>
  </si>
  <si>
    <t>Cyklostojany</t>
  </si>
  <si>
    <t>Doprava v klidu - projekty, realizace</t>
  </si>
  <si>
    <t>Rekonstrukce oplocení školských objektů</t>
  </si>
  <si>
    <t>0402</t>
  </si>
  <si>
    <t>mezi ul. Krynická x Pomořanská, p.č. 1324/67, 1324/68, 1324/69, 1324/32, k.ú. Troja</t>
  </si>
  <si>
    <t xml:space="preserve">p.č. 9/3, 30,37,38 k.ú.Libeň
</t>
  </si>
  <si>
    <t>Sokolovská – p.č. 769/10, 843/3, 854/63, 844/22, k.ú. Karlín</t>
  </si>
  <si>
    <t xml:space="preserve">Žernosecká x Kubíkova – p.č. 2621/22, k.ú. Kobylisy </t>
  </si>
  <si>
    <t>parcela č. 28/1, 28/2, 30, 72/3, 3704/1, 3709/4 katastrální území Libeň, ulice U Meteoru</t>
  </si>
  <si>
    <t>plošně MČP8-parky</t>
  </si>
  <si>
    <t>p.č. 4030/52, k.ú. Libeň</t>
  </si>
  <si>
    <t>p.č. 4030/52 k.ú.Libeň</t>
  </si>
  <si>
    <t>p.č. 9/3, k.ú. Libeň</t>
  </si>
  <si>
    <t>p.č. 882/2, 882/3, 882/4, 882/5 k.ú.Karlín</t>
  </si>
  <si>
    <t>Praha 8 Střížkov</t>
  </si>
  <si>
    <t xml:space="preserve">Žernosecká </t>
  </si>
  <si>
    <t>Rekonstrukce Libeňského podzámčí - I. etapa</t>
  </si>
  <si>
    <t>str. 5/5</t>
  </si>
  <si>
    <t>str. 4/5</t>
  </si>
  <si>
    <t>str. 3/5</t>
  </si>
  <si>
    <t>str. 2/5</t>
  </si>
  <si>
    <t>str. 1/5</t>
  </si>
  <si>
    <t xml:space="preserve">Modernizace učeben - výzva č. 20 OPPR </t>
  </si>
  <si>
    <t>PS Burešova</t>
  </si>
  <si>
    <t>Bulovka 10</t>
  </si>
  <si>
    <t>PS Křižíkova</t>
  </si>
  <si>
    <t>Jesle Mirovická</t>
  </si>
  <si>
    <t xml:space="preserve">Rekonstrukce podhledů a elektrorozvody </t>
  </si>
  <si>
    <t>Podzemní kontejnery  - I. etapa</t>
  </si>
  <si>
    <t>Výstavba podzemních kontejnerů - II. etapa - PD</t>
  </si>
  <si>
    <t>PD na rekonstrukci rozvodu elektro, podhledů a osvětlovacích těles</t>
  </si>
  <si>
    <t xml:space="preserve">Rekonstrukce  podhledů a elektrorozvodů - I. etapa </t>
  </si>
  <si>
    <t xml:space="preserve">Rekonstrukce silnoproudých rozvodů včetně podhledů I.etapa </t>
  </si>
  <si>
    <t>Rekonstrukce rozvodů elektro, podhledů chodby - I. etapa</t>
  </si>
  <si>
    <t>Rekonstrukce podhledů a elektrorozvodů - I.etapa</t>
  </si>
  <si>
    <t>Stavební úpravy izolace základů objektu - I.etapa</t>
  </si>
  <si>
    <t>Rekonstrukce stávajícího sprchového koutu</t>
  </si>
  <si>
    <t>Ideová a realizační studie - vytvoření komunitní zahrady Prahy 8 (z roku 2016)</t>
  </si>
  <si>
    <t>Revitalizace parku Dlážděnka - I. etapa</t>
  </si>
  <si>
    <t xml:space="preserve">Instalace markýzy na jižní straně budovy ZŠ </t>
  </si>
  <si>
    <t>090316</t>
  </si>
  <si>
    <t>ul. Na Truhlářce</t>
  </si>
  <si>
    <t>091916</t>
  </si>
  <si>
    <t>Rekonstrukce okolí bikrosové dráhy</t>
  </si>
  <si>
    <t>Rekonstrukce zadního traktu Libeňského zámku</t>
  </si>
  <si>
    <t>070115</t>
  </si>
  <si>
    <t>Integrace ostatních LKS do MKS</t>
  </si>
  <si>
    <t>Obnova výpočetní techniky</t>
  </si>
  <si>
    <t>PD výstavba startovacích bytů</t>
  </si>
  <si>
    <t>k.ú. Stížkov</t>
  </si>
  <si>
    <t>Rekonstrukce prádelny Taussigova</t>
  </si>
  <si>
    <t>082016</t>
  </si>
  <si>
    <t>Taussigova 1172/1 Kobylisy</t>
  </si>
  <si>
    <t>Rekonstrukce prádelny Burešova</t>
  </si>
  <si>
    <t>Burešova 1151/12 Kobylisy</t>
  </si>
  <si>
    <t>Rekonstrukce fasády severního štítu</t>
  </si>
  <si>
    <t>Studie multifunkční sportovní haly</t>
  </si>
  <si>
    <t>Rekonstrukce střešní krytiny a fasády</t>
  </si>
  <si>
    <t>Uzavřená 652/10 Kobylisy</t>
  </si>
  <si>
    <t xml:space="preserve">Rekonstrukce fasády </t>
  </si>
  <si>
    <t>Březinova 485/18 Karlín</t>
  </si>
  <si>
    <t>Rekonstrukce HDV elektro (doplatek)</t>
  </si>
  <si>
    <t>Ideová studie</t>
  </si>
  <si>
    <t>OKC Draháň, Čimická 780/61 Čimice</t>
  </si>
  <si>
    <t>081916</t>
  </si>
  <si>
    <t>081116</t>
  </si>
  <si>
    <t>081316</t>
  </si>
  <si>
    <t>082216</t>
  </si>
  <si>
    <t>082116</t>
  </si>
  <si>
    <t>081216</t>
  </si>
  <si>
    <t>080516</t>
  </si>
  <si>
    <t>Antigraffitové nástřiky</t>
  </si>
  <si>
    <t>Křižíkova 35/46, 290/48, 167/50 Karlín</t>
  </si>
  <si>
    <t>Revitalizace třešňového sadu</t>
  </si>
  <si>
    <t xml:space="preserve">Příloha č. 4 </t>
  </si>
  <si>
    <t>Zastupitelstva městské části Praha 8</t>
  </si>
  <si>
    <t>ze dne 15.února 2017</t>
  </si>
  <si>
    <t>usnesení č. Usn ZMC 002/2017</t>
  </si>
  <si>
    <t xml:space="preserve">Rozpočet kapitálových výdajů městské části Praha 8 na rok 2017 </t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</si>
</sst>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"/>
  </numFmts>
  <fonts count="14">
    <font>
      <sz val="10"/>
      <name val="Arial CE"/>
      <charset val="238"/>
    </font>
    <font>
      <sz val="11"/>
      <name val="Arial CE"/>
      <charset val="238"/>
    </font>
    <font>
      <u/>
      <sz val="11"/>
      <name val="Arial CE"/>
      <charset val="238"/>
    </font>
    <font>
      <sz val="14"/>
      <name val="Times New Roman"/>
      <family val="1"/>
      <charset val="238"/>
    </font>
    <font>
      <sz val="14"/>
      <name val="Arial CE"/>
      <family val="2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1"/>
      <color indexed="8"/>
      <name val="Arial CE"/>
      <charset val="238"/>
    </font>
    <font>
      <b/>
      <sz val="12"/>
      <name val="Arial CE"/>
      <charset val="238"/>
    </font>
    <font>
      <sz val="11"/>
      <color rgb="FF000000"/>
      <name val="Arial CE"/>
      <charset val="238"/>
    </font>
    <font>
      <sz val="11"/>
      <color rgb="FFFF0000"/>
      <name val="Arial CE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20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19" xfId="0" applyFont="1" applyFill="1" applyBorder="1"/>
    <xf numFmtId="0" fontId="5" fillId="0" borderId="0" xfId="0" applyFont="1" applyFill="1" applyBorder="1"/>
    <xf numFmtId="0" fontId="1" fillId="0" borderId="3" xfId="0" applyFont="1" applyFill="1" applyBorder="1"/>
    <xf numFmtId="0" fontId="6" fillId="0" borderId="1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justify" wrapText="1"/>
    </xf>
    <xf numFmtId="3" fontId="1" fillId="0" borderId="5" xfId="0" applyNumberFormat="1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 wrapText="1"/>
    </xf>
    <xf numFmtId="49" fontId="6" fillId="0" borderId="18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6" fillId="0" borderId="18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1" fillId="0" borderId="13" xfId="0" applyFont="1" applyFill="1" applyBorder="1" applyAlignment="1"/>
    <xf numFmtId="0" fontId="6" fillId="0" borderId="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left"/>
    </xf>
    <xf numFmtId="0" fontId="1" fillId="0" borderId="8" xfId="0" applyFont="1" applyFill="1" applyBorder="1" applyAlignment="1"/>
    <xf numFmtId="49" fontId="1" fillId="0" borderId="2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0" fillId="0" borderId="7" xfId="0" applyFont="1" applyFill="1" applyBorder="1"/>
    <xf numFmtId="0" fontId="8" fillId="0" borderId="8" xfId="0" applyFont="1" applyFill="1" applyBorder="1"/>
    <xf numFmtId="0" fontId="8" fillId="0" borderId="10" xfId="0" applyFont="1" applyFill="1" applyBorder="1"/>
    <xf numFmtId="3" fontId="10" fillId="0" borderId="10" xfId="0" applyNumberFormat="1" applyFont="1" applyFill="1" applyBorder="1"/>
    <xf numFmtId="0" fontId="12" fillId="0" borderId="1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wrapText="1"/>
    </xf>
    <xf numFmtId="0" fontId="9" fillId="0" borderId="26" xfId="0" applyFont="1" applyFill="1" applyBorder="1" applyAlignment="1">
      <alignment wrapText="1"/>
    </xf>
    <xf numFmtId="0" fontId="1" fillId="0" borderId="3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3" fontId="1" fillId="0" borderId="3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/>
    <xf numFmtId="164" fontId="6" fillId="0" borderId="10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3" fontId="1" fillId="0" borderId="3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/>
    <xf numFmtId="0" fontId="6" fillId="2" borderId="10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" fillId="0" borderId="30" xfId="0" applyFont="1" applyFill="1" applyBorder="1"/>
    <xf numFmtId="3" fontId="1" fillId="2" borderId="5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6" fillId="2" borderId="12" xfId="0" applyFont="1" applyFill="1" applyBorder="1" applyAlignment="1">
      <alignment horizontal="center" wrapText="1"/>
    </xf>
    <xf numFmtId="3" fontId="6" fillId="2" borderId="12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left" wrapText="1"/>
    </xf>
    <xf numFmtId="0" fontId="1" fillId="2" borderId="16" xfId="0" applyFont="1" applyFill="1" applyBorder="1"/>
    <xf numFmtId="49" fontId="1" fillId="2" borderId="1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wrapText="1"/>
    </xf>
    <xf numFmtId="0" fontId="0" fillId="2" borderId="0" xfId="0" applyFill="1" applyBorder="1"/>
    <xf numFmtId="49" fontId="1" fillId="2" borderId="22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wrapText="1"/>
    </xf>
    <xf numFmtId="3" fontId="1" fillId="2" borderId="14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/>
    <xf numFmtId="3" fontId="6" fillId="2" borderId="9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1" fillId="0" borderId="2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2" borderId="22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11" fillId="0" borderId="3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3" fillId="2" borderId="13" xfId="1" applyNumberFormat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0" fontId="13" fillId="2" borderId="23" xfId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/>
    <xf numFmtId="0" fontId="6" fillId="0" borderId="26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right" wrapText="1"/>
    </xf>
    <xf numFmtId="3" fontId="11" fillId="2" borderId="32" xfId="0" applyNumberFormat="1" applyFont="1" applyFill="1" applyBorder="1" applyAlignment="1">
      <alignment horizontal="right" wrapText="1"/>
    </xf>
    <xf numFmtId="3" fontId="11" fillId="4" borderId="3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6" fillId="2" borderId="9" xfId="0" applyNumberFormat="1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wrapText="1"/>
    </xf>
    <xf numFmtId="3" fontId="1" fillId="2" borderId="35" xfId="0" applyNumberFormat="1" applyFont="1" applyFill="1" applyBorder="1"/>
    <xf numFmtId="0" fontId="1" fillId="0" borderId="36" xfId="0" applyFont="1" applyFill="1" applyBorder="1" applyAlignment="1"/>
    <xf numFmtId="0" fontId="1" fillId="0" borderId="0" xfId="0" applyFont="1" applyFill="1"/>
    <xf numFmtId="0" fontId="1" fillId="0" borderId="15" xfId="0" applyFont="1" applyFill="1" applyBorder="1"/>
    <xf numFmtId="0" fontId="0" fillId="0" borderId="15" xfId="0" applyFill="1" applyBorder="1"/>
    <xf numFmtId="0" fontId="1" fillId="0" borderId="4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3" fontId="1" fillId="0" borderId="0" xfId="0" applyNumberFormat="1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justify" wrapText="1"/>
    </xf>
    <xf numFmtId="0" fontId="1" fillId="0" borderId="37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11" fillId="3" borderId="4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/>
    </xf>
    <xf numFmtId="0" fontId="11" fillId="0" borderId="4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left"/>
    </xf>
    <xf numFmtId="3" fontId="1" fillId="0" borderId="11" xfId="0" applyNumberFormat="1" applyFont="1" applyFill="1" applyBorder="1"/>
    <xf numFmtId="0" fontId="1" fillId="0" borderId="25" xfId="0" applyFont="1" applyFill="1" applyBorder="1" applyAlignment="1"/>
    <xf numFmtId="49" fontId="1" fillId="0" borderId="5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9967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topLeftCell="A109" zoomScale="85" zoomScaleNormal="85" workbookViewId="0">
      <selection activeCell="B2" sqref="B2"/>
    </sheetView>
  </sheetViews>
  <sheetFormatPr defaultRowHeight="12.75"/>
  <cols>
    <col min="1" max="1" width="8.5703125" style="3" customWidth="1"/>
    <col min="2" max="2" width="14" style="3" customWidth="1"/>
    <col min="3" max="3" width="78.7109375" style="3" customWidth="1"/>
    <col min="4" max="4" width="58.85546875" style="3" customWidth="1"/>
    <col min="5" max="5" width="22" style="2" customWidth="1"/>
    <col min="6" max="6" width="11" style="2" customWidth="1"/>
    <col min="7" max="16384" width="9.140625" style="2"/>
  </cols>
  <sheetData>
    <row r="1" spans="1:6" ht="18.75" customHeight="1">
      <c r="E1" s="167" t="s">
        <v>315</v>
      </c>
    </row>
    <row r="2" spans="1:6" ht="18.75" customHeight="1">
      <c r="E2" s="167" t="s">
        <v>318</v>
      </c>
    </row>
    <row r="3" spans="1:6" ht="18.75" customHeight="1">
      <c r="E3" s="167" t="s">
        <v>316</v>
      </c>
    </row>
    <row r="4" spans="1:6" ht="18.75" customHeight="1">
      <c r="E4" s="168" t="s">
        <v>317</v>
      </c>
      <c r="F4" s="169"/>
    </row>
    <row r="5" spans="1:6" ht="20.25" customHeight="1">
      <c r="A5" s="4"/>
      <c r="B5" s="4"/>
      <c r="C5" s="122" t="s">
        <v>319</v>
      </c>
      <c r="D5" s="123"/>
      <c r="E5" s="4"/>
    </row>
    <row r="6" spans="1:6" ht="20.25" customHeight="1">
      <c r="A6" s="4"/>
      <c r="B6" s="4"/>
      <c r="C6" s="122" t="s">
        <v>86</v>
      </c>
      <c r="D6" s="123"/>
      <c r="E6" s="4"/>
    </row>
    <row r="7" spans="1:6" ht="18.75" customHeight="1" thickBot="1">
      <c r="A7" s="4"/>
      <c r="B7" s="4"/>
      <c r="C7" s="4"/>
      <c r="D7" s="4"/>
      <c r="E7" s="78" t="s">
        <v>262</v>
      </c>
    </row>
    <row r="8" spans="1:6" s="5" customFormat="1" ht="48.75" customHeight="1" thickBot="1">
      <c r="A8" s="79" t="s">
        <v>0</v>
      </c>
      <c r="B8" s="80" t="s">
        <v>124</v>
      </c>
      <c r="C8" s="79" t="s">
        <v>1</v>
      </c>
      <c r="D8" s="79" t="s">
        <v>2</v>
      </c>
      <c r="E8" s="81" t="s">
        <v>122</v>
      </c>
    </row>
    <row r="9" spans="1:6" s="5" customFormat="1" ht="30" customHeight="1" thickBot="1">
      <c r="A9" s="39"/>
      <c r="B9" s="80"/>
      <c r="C9" s="89" t="s">
        <v>70</v>
      </c>
      <c r="D9" s="24"/>
      <c r="E9" s="25"/>
    </row>
    <row r="10" spans="1:6" ht="21.95" customHeight="1">
      <c r="A10" s="43"/>
      <c r="B10" s="34"/>
      <c r="C10" s="12" t="s">
        <v>31</v>
      </c>
      <c r="D10" s="142"/>
      <c r="E10" s="6"/>
    </row>
    <row r="11" spans="1:6" ht="18.95" customHeight="1">
      <c r="A11" s="27" t="s">
        <v>32</v>
      </c>
      <c r="B11" s="139" t="s">
        <v>183</v>
      </c>
      <c r="C11" s="136" t="s">
        <v>184</v>
      </c>
      <c r="D11" s="28" t="s">
        <v>246</v>
      </c>
      <c r="E11" s="94">
        <v>25</v>
      </c>
    </row>
    <row r="12" spans="1:6" ht="28.5" customHeight="1">
      <c r="A12" s="27" t="s">
        <v>32</v>
      </c>
      <c r="B12" s="139" t="s">
        <v>185</v>
      </c>
      <c r="C12" s="136" t="s">
        <v>221</v>
      </c>
      <c r="D12" s="28" t="s">
        <v>245</v>
      </c>
      <c r="E12" s="94">
        <v>1300</v>
      </c>
    </row>
    <row r="13" spans="1:6" ht="18.75" customHeight="1">
      <c r="A13" s="27" t="s">
        <v>32</v>
      </c>
      <c r="B13" s="139" t="s">
        <v>186</v>
      </c>
      <c r="C13" s="136" t="s">
        <v>222</v>
      </c>
      <c r="D13" s="28" t="s">
        <v>247</v>
      </c>
      <c r="E13" s="94">
        <v>423</v>
      </c>
    </row>
    <row r="14" spans="1:6" ht="18.75" customHeight="1">
      <c r="A14" s="27" t="s">
        <v>32</v>
      </c>
      <c r="B14" s="139" t="s">
        <v>187</v>
      </c>
      <c r="C14" s="136" t="s">
        <v>223</v>
      </c>
      <c r="D14" s="29" t="s">
        <v>248</v>
      </c>
      <c r="E14" s="94">
        <v>73</v>
      </c>
    </row>
    <row r="15" spans="1:6" ht="30.75" customHeight="1">
      <c r="A15" s="27" t="s">
        <v>32</v>
      </c>
      <c r="B15" s="139" t="s">
        <v>188</v>
      </c>
      <c r="C15" s="136" t="s">
        <v>189</v>
      </c>
      <c r="D15" s="170" t="s">
        <v>249</v>
      </c>
      <c r="E15" s="94">
        <v>190</v>
      </c>
    </row>
    <row r="16" spans="1:6" ht="18.95" customHeight="1">
      <c r="A16" s="27" t="s">
        <v>32</v>
      </c>
      <c r="B16" s="139" t="s">
        <v>54</v>
      </c>
      <c r="C16" s="138" t="s">
        <v>224</v>
      </c>
      <c r="D16" s="29" t="s">
        <v>250</v>
      </c>
      <c r="E16" s="94">
        <v>1000</v>
      </c>
    </row>
    <row r="17" spans="1:5" ht="18.95" customHeight="1">
      <c r="A17" s="27" t="s">
        <v>32</v>
      </c>
      <c r="B17" s="139" t="s">
        <v>190</v>
      </c>
      <c r="C17" s="138" t="s">
        <v>225</v>
      </c>
      <c r="D17" s="30" t="s">
        <v>251</v>
      </c>
      <c r="E17" s="94">
        <v>155</v>
      </c>
    </row>
    <row r="18" spans="1:5" ht="18.95" customHeight="1">
      <c r="A18" s="27" t="s">
        <v>32</v>
      </c>
      <c r="B18" s="139" t="s">
        <v>192</v>
      </c>
      <c r="C18" s="138" t="s">
        <v>191</v>
      </c>
      <c r="D18" s="30"/>
      <c r="E18" s="94">
        <v>132</v>
      </c>
    </row>
    <row r="19" spans="1:5" ht="18.95" customHeight="1">
      <c r="A19" s="27" t="s">
        <v>32</v>
      </c>
      <c r="B19" s="139" t="s">
        <v>193</v>
      </c>
      <c r="C19" s="138" t="s">
        <v>270</v>
      </c>
      <c r="D19" s="30" t="s">
        <v>38</v>
      </c>
      <c r="E19" s="94">
        <v>300</v>
      </c>
    </row>
    <row r="20" spans="1:5" ht="18.95" customHeight="1">
      <c r="A20" s="27" t="s">
        <v>32</v>
      </c>
      <c r="B20" s="139" t="s">
        <v>194</v>
      </c>
      <c r="C20" s="138" t="s">
        <v>195</v>
      </c>
      <c r="D20" s="30" t="s">
        <v>248</v>
      </c>
      <c r="E20" s="94">
        <v>6000</v>
      </c>
    </row>
    <row r="21" spans="1:5" ht="18.95" customHeight="1">
      <c r="A21" s="27" t="s">
        <v>32</v>
      </c>
      <c r="B21" s="139" t="s">
        <v>111</v>
      </c>
      <c r="C21" s="138" t="s">
        <v>88</v>
      </c>
      <c r="D21" s="30" t="s">
        <v>253</v>
      </c>
      <c r="E21" s="94">
        <v>22000</v>
      </c>
    </row>
    <row r="22" spans="1:5" ht="18.95" customHeight="1">
      <c r="A22" s="27" t="s">
        <v>32</v>
      </c>
      <c r="B22" s="139" t="s">
        <v>229</v>
      </c>
      <c r="C22" s="138" t="s">
        <v>226</v>
      </c>
      <c r="D22" s="28" t="s">
        <v>256</v>
      </c>
      <c r="E22" s="94">
        <v>3000</v>
      </c>
    </row>
    <row r="23" spans="1:5" ht="18.95" customHeight="1">
      <c r="A23" s="27" t="s">
        <v>32</v>
      </c>
      <c r="B23" s="139" t="s">
        <v>112</v>
      </c>
      <c r="C23" s="138" t="s">
        <v>30</v>
      </c>
      <c r="D23" s="30" t="s">
        <v>252</v>
      </c>
      <c r="E23" s="94">
        <v>7000</v>
      </c>
    </row>
    <row r="24" spans="1:5" ht="18.95" customHeight="1">
      <c r="A24" s="26" t="s">
        <v>32</v>
      </c>
      <c r="B24" s="139" t="s">
        <v>196</v>
      </c>
      <c r="C24" s="138" t="s">
        <v>197</v>
      </c>
      <c r="D24" s="30" t="s">
        <v>254</v>
      </c>
      <c r="E24" s="94">
        <v>1500</v>
      </c>
    </row>
    <row r="25" spans="1:5" ht="18.95" customHeight="1">
      <c r="A25" s="26" t="s">
        <v>32</v>
      </c>
      <c r="B25" s="139" t="s">
        <v>113</v>
      </c>
      <c r="C25" s="138" t="s">
        <v>87</v>
      </c>
      <c r="D25" s="143" t="s">
        <v>38</v>
      </c>
      <c r="E25" s="94">
        <v>2000</v>
      </c>
    </row>
    <row r="26" spans="1:5" ht="18.95" customHeight="1">
      <c r="A26" s="27" t="s">
        <v>32</v>
      </c>
      <c r="B26" s="139" t="s">
        <v>114</v>
      </c>
      <c r="C26" s="138" t="s">
        <v>52</v>
      </c>
      <c r="D26" s="143" t="s">
        <v>38</v>
      </c>
      <c r="E26" s="94">
        <v>300</v>
      </c>
    </row>
    <row r="27" spans="1:5" ht="18.95" customHeight="1">
      <c r="A27" s="27" t="s">
        <v>32</v>
      </c>
      <c r="B27" s="139" t="s">
        <v>115</v>
      </c>
      <c r="C27" s="138" t="s">
        <v>53</v>
      </c>
      <c r="D27" s="143" t="s">
        <v>38</v>
      </c>
      <c r="E27" s="94">
        <v>300</v>
      </c>
    </row>
    <row r="28" spans="1:5" ht="18.95" customHeight="1">
      <c r="A28" s="27" t="s">
        <v>32</v>
      </c>
      <c r="B28" s="139" t="s">
        <v>116</v>
      </c>
      <c r="C28" s="138" t="s">
        <v>269</v>
      </c>
      <c r="D28" s="143" t="s">
        <v>38</v>
      </c>
      <c r="E28" s="94">
        <v>32000</v>
      </c>
    </row>
    <row r="29" spans="1:5" ht="18.95" customHeight="1">
      <c r="A29" s="26" t="s">
        <v>32</v>
      </c>
      <c r="B29" s="140"/>
      <c r="C29" s="138" t="s">
        <v>227</v>
      </c>
      <c r="D29" s="144" t="s">
        <v>255</v>
      </c>
      <c r="E29" s="94">
        <v>1500</v>
      </c>
    </row>
    <row r="30" spans="1:5" ht="18.95" customHeight="1">
      <c r="A30" s="27" t="s">
        <v>32</v>
      </c>
      <c r="B30" s="140"/>
      <c r="C30" s="138" t="s">
        <v>228</v>
      </c>
      <c r="D30" s="144" t="s">
        <v>38</v>
      </c>
      <c r="E30" s="94">
        <v>3000</v>
      </c>
    </row>
    <row r="31" spans="1:5" s="1" customFormat="1" ht="21.95" customHeight="1" thickBot="1">
      <c r="A31" s="21" t="s">
        <v>22</v>
      </c>
      <c r="B31" s="10"/>
      <c r="C31" s="32"/>
      <c r="D31" s="9"/>
      <c r="E31" s="141">
        <f>SUM(E11:E30)</f>
        <v>82198</v>
      </c>
    </row>
    <row r="32" spans="1:5" s="5" customFormat="1" ht="27" customHeight="1" thickBot="1">
      <c r="A32" s="198" t="s">
        <v>85</v>
      </c>
      <c r="B32" s="199"/>
      <c r="C32" s="200"/>
      <c r="D32" s="11"/>
      <c r="E32" s="23">
        <f>+E31</f>
        <v>82198</v>
      </c>
    </row>
    <row r="33" spans="1:5" s="5" customFormat="1" ht="30" customHeight="1" thickBot="1">
      <c r="A33" s="39"/>
      <c r="B33" s="24"/>
      <c r="C33" s="89" t="s">
        <v>73</v>
      </c>
      <c r="D33" s="24"/>
      <c r="E33" s="25"/>
    </row>
    <row r="34" spans="1:5" ht="21.95" customHeight="1">
      <c r="A34" s="14"/>
      <c r="B34" s="36"/>
      <c r="C34" s="50" t="s">
        <v>33</v>
      </c>
      <c r="D34" s="42"/>
      <c r="E34" s="6"/>
    </row>
    <row r="35" spans="1:5" ht="18.95" customHeight="1">
      <c r="A35" s="104" t="s">
        <v>76</v>
      </c>
      <c r="B35" s="105"/>
      <c r="C35" s="31" t="s">
        <v>240</v>
      </c>
      <c r="D35" s="112" t="s">
        <v>38</v>
      </c>
      <c r="E35" s="94">
        <v>700</v>
      </c>
    </row>
    <row r="36" spans="1:5" ht="18.95" customHeight="1">
      <c r="A36" s="104" t="s">
        <v>76</v>
      </c>
      <c r="B36" s="105"/>
      <c r="C36" s="31" t="s">
        <v>241</v>
      </c>
      <c r="D36" s="107" t="s">
        <v>38</v>
      </c>
      <c r="E36" s="94">
        <v>500</v>
      </c>
    </row>
    <row r="37" spans="1:5" ht="18.95" customHeight="1">
      <c r="A37" s="104" t="s">
        <v>76</v>
      </c>
      <c r="B37" s="105"/>
      <c r="C37" s="31" t="s">
        <v>242</v>
      </c>
      <c r="D37" s="112" t="s">
        <v>38</v>
      </c>
      <c r="E37" s="94">
        <v>5000</v>
      </c>
    </row>
    <row r="38" spans="1:5" ht="18.95" customHeight="1">
      <c r="A38" s="104" t="s">
        <v>76</v>
      </c>
      <c r="B38" s="105"/>
      <c r="C38" s="31" t="s">
        <v>230</v>
      </c>
      <c r="D38" s="112" t="s">
        <v>38</v>
      </c>
      <c r="E38" s="94">
        <v>7000</v>
      </c>
    </row>
    <row r="39" spans="1:5" ht="21.95" customHeight="1" thickBot="1">
      <c r="A39" s="88" t="s">
        <v>34</v>
      </c>
      <c r="B39" s="95"/>
      <c r="C39" s="96"/>
      <c r="D39" s="97"/>
      <c r="E39" s="98">
        <f>SUM(E35:E38)</f>
        <v>13200</v>
      </c>
    </row>
    <row r="40" spans="1:5" s="5" customFormat="1" ht="27" customHeight="1" thickBot="1">
      <c r="A40" s="201" t="s">
        <v>84</v>
      </c>
      <c r="B40" s="202"/>
      <c r="C40" s="203"/>
      <c r="D40" s="91"/>
      <c r="E40" s="113">
        <f>SUM(E39)</f>
        <v>13200</v>
      </c>
    </row>
    <row r="41" spans="1:5" s="5" customFormat="1" ht="27" customHeight="1">
      <c r="A41" s="171"/>
      <c r="B41" s="171"/>
      <c r="C41" s="171"/>
      <c r="D41" s="172"/>
      <c r="E41" s="173"/>
    </row>
    <row r="42" spans="1:5" s="5" customFormat="1" ht="27" customHeight="1">
      <c r="A42" s="171"/>
      <c r="B42" s="171"/>
      <c r="C42" s="171"/>
      <c r="D42" s="172"/>
      <c r="E42" s="173"/>
    </row>
    <row r="43" spans="1:5" s="5" customFormat="1" ht="27" customHeight="1">
      <c r="A43" s="171"/>
      <c r="B43" s="171"/>
      <c r="C43" s="171"/>
      <c r="D43" s="172"/>
      <c r="E43" s="173"/>
    </row>
    <row r="44" spans="1:5" s="5" customFormat="1" ht="27" customHeight="1">
      <c r="A44" s="171"/>
      <c r="B44" s="171"/>
      <c r="C44" s="171"/>
      <c r="D44" s="172"/>
      <c r="E44" s="173"/>
    </row>
    <row r="45" spans="1:5" s="5" customFormat="1" ht="27" customHeight="1" thickBot="1">
      <c r="A45" s="171"/>
      <c r="B45" s="171"/>
      <c r="C45" s="171"/>
      <c r="D45" s="172"/>
      <c r="E45" s="78" t="s">
        <v>261</v>
      </c>
    </row>
    <row r="46" spans="1:5" s="5" customFormat="1" ht="48.75" customHeight="1" thickBot="1">
      <c r="A46" s="11" t="s">
        <v>0</v>
      </c>
      <c r="B46" s="24" t="s">
        <v>124</v>
      </c>
      <c r="C46" s="11" t="s">
        <v>1</v>
      </c>
      <c r="D46" s="11" t="s">
        <v>2</v>
      </c>
      <c r="E46" s="25" t="s">
        <v>122</v>
      </c>
    </row>
    <row r="47" spans="1:5" ht="30" customHeight="1">
      <c r="A47" s="36"/>
      <c r="B47" s="36"/>
      <c r="C47" s="84" t="s">
        <v>31</v>
      </c>
      <c r="D47" s="85"/>
      <c r="E47" s="86"/>
    </row>
    <row r="48" spans="1:5" ht="30" customHeight="1" thickBot="1">
      <c r="A48" s="87" t="s">
        <v>244</v>
      </c>
      <c r="B48" s="87" t="s">
        <v>198</v>
      </c>
      <c r="C48" s="126" t="s">
        <v>117</v>
      </c>
      <c r="D48" s="126" t="s">
        <v>123</v>
      </c>
      <c r="E48" s="127">
        <v>5000</v>
      </c>
    </row>
    <row r="49" spans="1:5" ht="24" customHeight="1" thickBot="1">
      <c r="A49" s="21" t="s">
        <v>200</v>
      </c>
      <c r="B49" s="65"/>
      <c r="C49" s="125"/>
      <c r="D49" s="68"/>
      <c r="E49" s="22">
        <f>E48</f>
        <v>5000</v>
      </c>
    </row>
    <row r="50" spans="1:5" ht="20.100000000000001" customHeight="1">
      <c r="A50" s="36"/>
      <c r="B50" s="36"/>
      <c r="C50" s="41"/>
      <c r="D50" s="42"/>
      <c r="E50" s="6"/>
    </row>
    <row r="51" spans="1:5" ht="20.100000000000001" customHeight="1">
      <c r="A51" s="36"/>
      <c r="B51" s="36"/>
      <c r="C51" s="41" t="s">
        <v>21</v>
      </c>
      <c r="D51" s="42"/>
      <c r="E51" s="6"/>
    </row>
    <row r="52" spans="1:5" ht="18.95" customHeight="1">
      <c r="A52" s="27" t="s">
        <v>3</v>
      </c>
      <c r="B52" s="116"/>
      <c r="C52" s="15" t="s">
        <v>140</v>
      </c>
      <c r="D52" s="67" t="s">
        <v>146</v>
      </c>
      <c r="E52" s="71">
        <v>424</v>
      </c>
    </row>
    <row r="53" spans="1:5" ht="18.95" customHeight="1">
      <c r="A53" s="27" t="s">
        <v>3</v>
      </c>
      <c r="B53" s="116"/>
      <c r="C53" s="15" t="s">
        <v>141</v>
      </c>
      <c r="D53" s="67" t="s">
        <v>147</v>
      </c>
      <c r="E53" s="71">
        <v>200</v>
      </c>
    </row>
    <row r="54" spans="1:5" ht="18.95" customHeight="1">
      <c r="A54" s="27" t="s">
        <v>3</v>
      </c>
      <c r="B54" s="116"/>
      <c r="C54" s="15" t="s">
        <v>142</v>
      </c>
      <c r="D54" s="67" t="s">
        <v>147</v>
      </c>
      <c r="E54" s="71">
        <v>200</v>
      </c>
    </row>
    <row r="55" spans="1:5" ht="32.25" customHeight="1">
      <c r="A55" s="27" t="s">
        <v>3</v>
      </c>
      <c r="B55" s="27"/>
      <c r="C55" s="15" t="s">
        <v>143</v>
      </c>
      <c r="D55" s="67" t="s">
        <v>5</v>
      </c>
      <c r="E55" s="71">
        <v>200</v>
      </c>
    </row>
    <row r="56" spans="1:5" ht="18.95" customHeight="1">
      <c r="A56" s="27" t="s">
        <v>3</v>
      </c>
      <c r="B56" s="27"/>
      <c r="C56" s="15" t="s">
        <v>144</v>
      </c>
      <c r="D56" s="67" t="s">
        <v>12</v>
      </c>
      <c r="E56" s="71">
        <v>400</v>
      </c>
    </row>
    <row r="57" spans="1:5" ht="18.95" customHeight="1">
      <c r="A57" s="27" t="s">
        <v>3</v>
      </c>
      <c r="B57" s="27"/>
      <c r="C57" s="15" t="s">
        <v>145</v>
      </c>
      <c r="D57" s="67" t="s">
        <v>148</v>
      </c>
      <c r="E57" s="71">
        <v>160</v>
      </c>
    </row>
    <row r="58" spans="1:5" ht="18.95" customHeight="1">
      <c r="A58" s="27" t="s">
        <v>3</v>
      </c>
      <c r="B58" s="26"/>
      <c r="C58" s="128" t="s">
        <v>208</v>
      </c>
      <c r="D58" s="129" t="s">
        <v>209</v>
      </c>
      <c r="E58" s="71">
        <v>2104</v>
      </c>
    </row>
    <row r="59" spans="1:5" ht="18.95" customHeight="1" thickBot="1">
      <c r="A59" s="27" t="s">
        <v>3</v>
      </c>
      <c r="B59" s="26"/>
      <c r="C59" s="128" t="s">
        <v>263</v>
      </c>
      <c r="D59" s="129" t="s">
        <v>209</v>
      </c>
      <c r="E59" s="71">
        <v>7324</v>
      </c>
    </row>
    <row r="60" spans="1:5" ht="21.95" customHeight="1" thickBot="1">
      <c r="A60" s="44" t="s">
        <v>23</v>
      </c>
      <c r="B60" s="24"/>
      <c r="C60" s="114"/>
      <c r="D60" s="115"/>
      <c r="E60" s="72">
        <f>SUM(E52:E59)</f>
        <v>11012</v>
      </c>
    </row>
    <row r="61" spans="1:5" ht="24" customHeight="1" thickBot="1">
      <c r="A61" s="120"/>
      <c r="B61" s="82"/>
      <c r="C61" s="115" t="s">
        <v>26</v>
      </c>
      <c r="D61" s="83"/>
      <c r="E61" s="121"/>
    </row>
    <row r="62" spans="1:5" ht="18.75" customHeight="1">
      <c r="A62" s="34" t="s">
        <v>3</v>
      </c>
      <c r="B62" s="54" t="s">
        <v>238</v>
      </c>
      <c r="C62" s="35" t="s">
        <v>271</v>
      </c>
      <c r="D62" s="159" t="s">
        <v>147</v>
      </c>
      <c r="E62" s="94">
        <v>720</v>
      </c>
    </row>
    <row r="63" spans="1:5" ht="18.75" customHeight="1">
      <c r="A63" s="27" t="s">
        <v>3</v>
      </c>
      <c r="B63" s="161" t="s">
        <v>239</v>
      </c>
      <c r="C63" s="162" t="s">
        <v>237</v>
      </c>
      <c r="D63" s="158" t="s">
        <v>5</v>
      </c>
      <c r="E63" s="94">
        <v>720</v>
      </c>
    </row>
    <row r="64" spans="1:5" ht="18.75" customHeight="1">
      <c r="A64" s="36" t="s">
        <v>3</v>
      </c>
      <c r="B64" s="160"/>
      <c r="C64" s="15" t="s">
        <v>109</v>
      </c>
      <c r="D64" s="67" t="s">
        <v>41</v>
      </c>
      <c r="E64" s="71">
        <v>3700</v>
      </c>
    </row>
    <row r="65" spans="1:5" ht="18.75" customHeight="1">
      <c r="A65" s="36" t="s">
        <v>3</v>
      </c>
      <c r="B65" s="117"/>
      <c r="C65" s="15" t="s">
        <v>151</v>
      </c>
      <c r="D65" s="67" t="s">
        <v>41</v>
      </c>
      <c r="E65" s="71">
        <v>14400</v>
      </c>
    </row>
    <row r="66" spans="1:5" ht="18.95" customHeight="1">
      <c r="A66" s="36" t="s">
        <v>3</v>
      </c>
      <c r="B66" s="14"/>
      <c r="C66" s="15" t="s">
        <v>152</v>
      </c>
      <c r="D66" s="67" t="s">
        <v>153</v>
      </c>
      <c r="E66" s="71">
        <v>600</v>
      </c>
    </row>
    <row r="67" spans="1:5" ht="18.95" customHeight="1">
      <c r="A67" s="36" t="s">
        <v>3</v>
      </c>
      <c r="B67" s="117"/>
      <c r="C67" s="15" t="s">
        <v>154</v>
      </c>
      <c r="D67" s="67" t="s">
        <v>146</v>
      </c>
      <c r="E67" s="71">
        <v>1350</v>
      </c>
    </row>
    <row r="68" spans="1:5" ht="18.95" customHeight="1">
      <c r="A68" s="27" t="s">
        <v>3</v>
      </c>
      <c r="B68" s="117"/>
      <c r="C68" s="15" t="s">
        <v>236</v>
      </c>
      <c r="D68" s="67" t="s">
        <v>146</v>
      </c>
      <c r="E68" s="71">
        <v>500</v>
      </c>
    </row>
    <row r="69" spans="1:5" ht="18.95" customHeight="1">
      <c r="A69" s="36" t="s">
        <v>3</v>
      </c>
      <c r="B69" s="117"/>
      <c r="C69" s="15" t="s">
        <v>16</v>
      </c>
      <c r="D69" s="67" t="s">
        <v>15</v>
      </c>
      <c r="E69" s="71">
        <v>3000</v>
      </c>
    </row>
    <row r="70" spans="1:5" ht="18.95" customHeight="1">
      <c r="A70" s="27" t="s">
        <v>3</v>
      </c>
      <c r="B70" s="117"/>
      <c r="C70" s="15" t="s">
        <v>14</v>
      </c>
      <c r="D70" s="67" t="s">
        <v>15</v>
      </c>
      <c r="E70" s="71">
        <v>2000</v>
      </c>
    </row>
    <row r="71" spans="1:5" ht="18.95" customHeight="1">
      <c r="A71" s="27" t="s">
        <v>3</v>
      </c>
      <c r="B71" s="117"/>
      <c r="C71" s="15" t="s">
        <v>155</v>
      </c>
      <c r="D71" s="67" t="s">
        <v>156</v>
      </c>
      <c r="E71" s="71">
        <v>68000</v>
      </c>
    </row>
    <row r="72" spans="1:5" ht="18.95" customHeight="1">
      <c r="A72" s="27" t="s">
        <v>3</v>
      </c>
      <c r="B72" s="117"/>
      <c r="C72" s="15" t="s">
        <v>235</v>
      </c>
      <c r="D72" s="67" t="s">
        <v>15</v>
      </c>
      <c r="E72" s="94">
        <v>2420</v>
      </c>
    </row>
    <row r="73" spans="1:5" ht="18.95" customHeight="1">
      <c r="A73" s="27" t="s">
        <v>3</v>
      </c>
      <c r="B73" s="117"/>
      <c r="C73" s="15" t="s">
        <v>243</v>
      </c>
      <c r="D73" s="67" t="s">
        <v>110</v>
      </c>
      <c r="E73" s="71">
        <v>2000</v>
      </c>
    </row>
    <row r="74" spans="1:5" ht="18.95" customHeight="1">
      <c r="A74" s="27" t="s">
        <v>3</v>
      </c>
      <c r="B74" s="14"/>
      <c r="C74" s="15" t="s">
        <v>272</v>
      </c>
      <c r="D74" s="67" t="s">
        <v>157</v>
      </c>
      <c r="E74" s="71">
        <v>2500</v>
      </c>
    </row>
    <row r="75" spans="1:5" ht="18.95" customHeight="1">
      <c r="A75" s="27" t="s">
        <v>3</v>
      </c>
      <c r="B75" s="117"/>
      <c r="C75" s="15" t="s">
        <v>280</v>
      </c>
      <c r="D75" s="67" t="s">
        <v>157</v>
      </c>
      <c r="E75" s="71">
        <v>1000</v>
      </c>
    </row>
    <row r="76" spans="1:5" ht="18.95" customHeight="1">
      <c r="A76" s="36" t="s">
        <v>3</v>
      </c>
      <c r="B76" s="117"/>
      <c r="C76" s="15" t="s">
        <v>273</v>
      </c>
      <c r="D76" s="67" t="s">
        <v>13</v>
      </c>
      <c r="E76" s="71">
        <v>3000</v>
      </c>
    </row>
    <row r="77" spans="1:5" ht="18.95" customHeight="1">
      <c r="A77" s="36" t="s">
        <v>3</v>
      </c>
      <c r="B77" s="117"/>
      <c r="C77" s="15" t="s">
        <v>158</v>
      </c>
      <c r="D77" s="67" t="s">
        <v>13</v>
      </c>
      <c r="E77" s="71">
        <v>730</v>
      </c>
    </row>
    <row r="78" spans="1:5" ht="18.95" customHeight="1">
      <c r="A78" s="27" t="s">
        <v>3</v>
      </c>
      <c r="B78" s="117"/>
      <c r="C78" s="15" t="s">
        <v>274</v>
      </c>
      <c r="D78" s="67" t="s">
        <v>12</v>
      </c>
      <c r="E78" s="71">
        <v>2600</v>
      </c>
    </row>
    <row r="79" spans="1:5" s="7" customFormat="1" ht="18.95" customHeight="1">
      <c r="A79" s="36" t="s">
        <v>3</v>
      </c>
      <c r="B79" s="118"/>
      <c r="C79" s="15" t="s">
        <v>159</v>
      </c>
      <c r="D79" s="67" t="s">
        <v>12</v>
      </c>
      <c r="E79" s="71">
        <v>1000</v>
      </c>
    </row>
    <row r="80" spans="1:5" ht="18.95" customHeight="1">
      <c r="A80" s="27" t="s">
        <v>3</v>
      </c>
      <c r="B80" s="117"/>
      <c r="C80" s="15" t="s">
        <v>275</v>
      </c>
      <c r="D80" s="67" t="s">
        <v>148</v>
      </c>
      <c r="E80" s="71">
        <v>3000</v>
      </c>
    </row>
    <row r="81" spans="1:5" ht="18.95" customHeight="1">
      <c r="A81" s="36" t="s">
        <v>3</v>
      </c>
      <c r="B81" s="117"/>
      <c r="C81" s="15" t="s">
        <v>164</v>
      </c>
      <c r="D81" s="67" t="s">
        <v>148</v>
      </c>
      <c r="E81" s="71">
        <v>3800</v>
      </c>
    </row>
    <row r="82" spans="1:5" ht="18.95" customHeight="1">
      <c r="A82" s="27" t="s">
        <v>3</v>
      </c>
      <c r="B82" s="117"/>
      <c r="C82" s="15" t="s">
        <v>107</v>
      </c>
      <c r="D82" s="67" t="s">
        <v>6</v>
      </c>
      <c r="E82" s="71">
        <v>650</v>
      </c>
    </row>
    <row r="83" spans="1:5" ht="18.95" customHeight="1">
      <c r="A83" s="27" t="s">
        <v>3</v>
      </c>
      <c r="B83" s="117"/>
      <c r="C83" s="15" t="s">
        <v>160</v>
      </c>
      <c r="D83" s="67" t="s">
        <v>105</v>
      </c>
      <c r="E83" s="71">
        <v>2600</v>
      </c>
    </row>
    <row r="84" spans="1:5" ht="18.95" customHeight="1">
      <c r="A84" s="27" t="s">
        <v>3</v>
      </c>
      <c r="B84" s="117"/>
      <c r="C84" s="15" t="s">
        <v>276</v>
      </c>
      <c r="D84" s="67" t="s">
        <v>161</v>
      </c>
      <c r="E84" s="71">
        <v>2000</v>
      </c>
    </row>
    <row r="85" spans="1:5" ht="18.95" customHeight="1">
      <c r="A85" s="27" t="s">
        <v>3</v>
      </c>
      <c r="B85" s="117"/>
      <c r="C85" s="15" t="s">
        <v>162</v>
      </c>
      <c r="D85" s="67" t="s">
        <v>163</v>
      </c>
      <c r="E85" s="71">
        <v>138000</v>
      </c>
    </row>
    <row r="86" spans="1:5" ht="18.95" customHeight="1">
      <c r="A86" s="27" t="s">
        <v>3</v>
      </c>
      <c r="B86" s="117"/>
      <c r="C86" s="15" t="s">
        <v>233</v>
      </c>
      <c r="D86" s="67" t="s">
        <v>234</v>
      </c>
      <c r="E86" s="94">
        <v>200000</v>
      </c>
    </row>
    <row r="87" spans="1:5" ht="18.95" customHeight="1">
      <c r="A87" s="27" t="s">
        <v>3</v>
      </c>
      <c r="B87" s="117"/>
      <c r="C87" s="15" t="s">
        <v>164</v>
      </c>
      <c r="D87" s="67" t="s">
        <v>149</v>
      </c>
      <c r="E87" s="71">
        <v>4500</v>
      </c>
    </row>
    <row r="88" spans="1:5" ht="18.95" customHeight="1">
      <c r="A88" s="27" t="s">
        <v>3</v>
      </c>
      <c r="B88" s="117"/>
      <c r="C88" s="15" t="s">
        <v>165</v>
      </c>
      <c r="D88" s="67" t="s">
        <v>4</v>
      </c>
      <c r="E88" s="71">
        <v>5800</v>
      </c>
    </row>
    <row r="89" spans="1:5" ht="18.95" customHeight="1" thickBot="1">
      <c r="A89" s="18" t="s">
        <v>3</v>
      </c>
      <c r="B89" s="177"/>
      <c r="C89" s="178" t="s">
        <v>166</v>
      </c>
      <c r="D89" s="179" t="s">
        <v>167</v>
      </c>
      <c r="E89" s="20">
        <v>2000</v>
      </c>
    </row>
    <row r="90" spans="1:5" ht="18.95" customHeight="1">
      <c r="A90" s="174"/>
      <c r="B90" s="174"/>
      <c r="C90" s="175"/>
      <c r="D90" s="175"/>
      <c r="E90" s="176"/>
    </row>
    <row r="91" spans="1:5" ht="18.95" customHeight="1">
      <c r="A91" s="174"/>
      <c r="B91" s="174"/>
      <c r="C91" s="175"/>
      <c r="D91" s="175"/>
      <c r="E91" s="176"/>
    </row>
    <row r="92" spans="1:5" ht="18.95" customHeight="1" thickBot="1">
      <c r="A92" s="171"/>
      <c r="B92" s="171"/>
      <c r="C92" s="171"/>
      <c r="D92" s="172"/>
      <c r="E92" s="182" t="s">
        <v>260</v>
      </c>
    </row>
    <row r="93" spans="1:5" ht="48.75" customHeight="1" thickBot="1">
      <c r="A93" s="11" t="s">
        <v>0</v>
      </c>
      <c r="B93" s="24" t="s">
        <v>124</v>
      </c>
      <c r="C93" s="11" t="s">
        <v>1</v>
      </c>
      <c r="D93" s="11" t="s">
        <v>2</v>
      </c>
      <c r="E93" s="25" t="s">
        <v>122</v>
      </c>
    </row>
    <row r="94" spans="1:5" ht="30" customHeight="1" thickBot="1">
      <c r="A94" s="36"/>
      <c r="B94" s="36"/>
      <c r="C94" s="115" t="s">
        <v>26</v>
      </c>
      <c r="D94" s="85"/>
      <c r="E94" s="86"/>
    </row>
    <row r="95" spans="1:5" ht="18.95" customHeight="1">
      <c r="A95" s="36" t="s">
        <v>3</v>
      </c>
      <c r="B95" s="14"/>
      <c r="C95" s="69" t="s">
        <v>106</v>
      </c>
      <c r="D95" s="70" t="s">
        <v>168</v>
      </c>
      <c r="E95" s="71">
        <v>2100</v>
      </c>
    </row>
    <row r="96" spans="1:5" ht="18.95" customHeight="1">
      <c r="A96" s="27" t="s">
        <v>3</v>
      </c>
      <c r="B96" s="117"/>
      <c r="C96" s="15" t="s">
        <v>236</v>
      </c>
      <c r="D96" s="67" t="s">
        <v>169</v>
      </c>
      <c r="E96" s="71">
        <v>520</v>
      </c>
    </row>
    <row r="97" spans="1:5" ht="18.95" customHeight="1">
      <c r="A97" s="36" t="s">
        <v>3</v>
      </c>
      <c r="B97" s="117"/>
      <c r="C97" s="15" t="s">
        <v>108</v>
      </c>
      <c r="D97" s="67" t="s">
        <v>5</v>
      </c>
      <c r="E97" s="71">
        <v>3700</v>
      </c>
    </row>
    <row r="98" spans="1:5" ht="18.95" customHeight="1">
      <c r="A98" s="27" t="s">
        <v>3</v>
      </c>
      <c r="B98" s="117"/>
      <c r="C98" s="15" t="s">
        <v>268</v>
      </c>
      <c r="D98" s="67" t="s">
        <v>5</v>
      </c>
      <c r="E98" s="16">
        <v>2500</v>
      </c>
    </row>
    <row r="99" spans="1:5" ht="18.95" customHeight="1">
      <c r="A99" s="27" t="s">
        <v>3</v>
      </c>
      <c r="B99" s="117"/>
      <c r="C99" s="15" t="s">
        <v>170</v>
      </c>
      <c r="D99" s="67" t="s">
        <v>5</v>
      </c>
      <c r="E99" s="16">
        <v>2400</v>
      </c>
    </row>
    <row r="100" spans="1:5" ht="18.95" customHeight="1">
      <c r="A100" s="27" t="s">
        <v>3</v>
      </c>
      <c r="B100" s="117"/>
      <c r="C100" s="15" t="s">
        <v>171</v>
      </c>
      <c r="D100" s="67" t="s">
        <v>172</v>
      </c>
      <c r="E100" s="16">
        <v>720</v>
      </c>
    </row>
    <row r="101" spans="1:5" ht="18.95" customHeight="1">
      <c r="A101" s="36" t="s">
        <v>3</v>
      </c>
      <c r="B101" s="14"/>
      <c r="C101" s="69" t="s">
        <v>173</v>
      </c>
      <c r="D101" s="70" t="s">
        <v>45</v>
      </c>
      <c r="E101" s="71">
        <v>290</v>
      </c>
    </row>
    <row r="102" spans="1:5" ht="18.95" customHeight="1" thickBot="1">
      <c r="A102" s="27" t="s">
        <v>3</v>
      </c>
      <c r="B102" s="117"/>
      <c r="C102" s="15" t="s">
        <v>174</v>
      </c>
      <c r="D102" s="67" t="s">
        <v>39</v>
      </c>
      <c r="E102" s="71">
        <v>1598</v>
      </c>
    </row>
    <row r="103" spans="1:5" ht="21.95" customHeight="1" thickBot="1">
      <c r="A103" s="119" t="s">
        <v>24</v>
      </c>
      <c r="B103" s="89"/>
      <c r="C103" s="90"/>
      <c r="D103" s="91"/>
      <c r="E103" s="92">
        <f>SUM(E62:E102)</f>
        <v>486418</v>
      </c>
    </row>
    <row r="104" spans="1:5" s="5" customFormat="1" ht="27" customHeight="1" thickBot="1">
      <c r="A104" s="198" t="s">
        <v>83</v>
      </c>
      <c r="B104" s="199"/>
      <c r="C104" s="200"/>
      <c r="D104" s="11"/>
      <c r="E104" s="23">
        <f>E60+E103+E49</f>
        <v>502430</v>
      </c>
    </row>
    <row r="105" spans="1:5" s="5" customFormat="1" ht="38.1" customHeight="1" thickBot="1">
      <c r="A105" s="39"/>
      <c r="B105" s="24"/>
      <c r="C105" s="89" t="s">
        <v>71</v>
      </c>
      <c r="D105" s="24"/>
      <c r="E105" s="49"/>
    </row>
    <row r="106" spans="1:5" ht="21.95" customHeight="1">
      <c r="A106" s="14"/>
      <c r="B106" s="36"/>
      <c r="C106" s="50" t="s">
        <v>36</v>
      </c>
      <c r="D106" s="42"/>
      <c r="E106" s="8"/>
    </row>
    <row r="107" spans="1:5" ht="24" customHeight="1" thickBot="1">
      <c r="A107" s="17" t="s">
        <v>50</v>
      </c>
      <c r="B107" s="18" t="s">
        <v>58</v>
      </c>
      <c r="C107" s="40" t="s">
        <v>90</v>
      </c>
      <c r="D107" s="19" t="s">
        <v>9</v>
      </c>
      <c r="E107" s="20">
        <v>201</v>
      </c>
    </row>
    <row r="108" spans="1:5" ht="21.95" customHeight="1" thickBot="1">
      <c r="A108" s="21" t="s">
        <v>37</v>
      </c>
      <c r="B108" s="10"/>
      <c r="C108" s="32"/>
      <c r="D108" s="9"/>
      <c r="E108" s="22">
        <f>SUM(E107:E107)</f>
        <v>201</v>
      </c>
    </row>
    <row r="109" spans="1:5" ht="21.95" customHeight="1">
      <c r="A109" s="124"/>
      <c r="B109" s="146"/>
      <c r="C109" s="152" t="s">
        <v>7</v>
      </c>
      <c r="D109" s="151"/>
      <c r="E109" s="93"/>
    </row>
    <row r="110" spans="1:5" ht="20.100000000000001" customHeight="1">
      <c r="A110" s="13" t="s">
        <v>44</v>
      </c>
      <c r="B110" s="147" t="s">
        <v>8</v>
      </c>
      <c r="C110" s="15" t="s">
        <v>175</v>
      </c>
      <c r="D110" s="145"/>
      <c r="E110" s="16">
        <v>4500</v>
      </c>
    </row>
    <row r="111" spans="1:5" ht="20.100000000000001" customHeight="1">
      <c r="A111" s="13" t="s">
        <v>44</v>
      </c>
      <c r="B111" s="147" t="s">
        <v>176</v>
      </c>
      <c r="C111" s="15" t="s">
        <v>10</v>
      </c>
      <c r="D111" s="145" t="s">
        <v>265</v>
      </c>
      <c r="E111" s="16">
        <v>480</v>
      </c>
    </row>
    <row r="112" spans="1:5" ht="20.100000000000001" customHeight="1">
      <c r="A112" s="13" t="s">
        <v>44</v>
      </c>
      <c r="B112" s="147" t="s">
        <v>177</v>
      </c>
      <c r="C112" s="15" t="s">
        <v>178</v>
      </c>
      <c r="D112" s="145" t="s">
        <v>267</v>
      </c>
      <c r="E112" s="16">
        <v>1000</v>
      </c>
    </row>
    <row r="113" spans="1:5" ht="20.100000000000001" customHeight="1">
      <c r="A113" s="13" t="s">
        <v>44</v>
      </c>
      <c r="B113" s="148"/>
      <c r="C113" s="15" t="s">
        <v>119</v>
      </c>
      <c r="D113" s="145" t="s">
        <v>265</v>
      </c>
      <c r="E113" s="16">
        <v>700</v>
      </c>
    </row>
    <row r="114" spans="1:5" ht="20.100000000000001" customHeight="1">
      <c r="A114" s="13" t="s">
        <v>44</v>
      </c>
      <c r="B114" s="148"/>
      <c r="C114" s="15" t="s">
        <v>125</v>
      </c>
      <c r="D114" s="145" t="s">
        <v>266</v>
      </c>
      <c r="E114" s="16">
        <v>150</v>
      </c>
    </row>
    <row r="115" spans="1:5" ht="20.100000000000001" customHeight="1">
      <c r="A115" s="13" t="s">
        <v>44</v>
      </c>
      <c r="B115" s="148"/>
      <c r="C115" s="15" t="s">
        <v>89</v>
      </c>
      <c r="D115" s="145" t="s">
        <v>264</v>
      </c>
      <c r="E115" s="16">
        <v>200</v>
      </c>
    </row>
    <row r="116" spans="1:5" ht="20.100000000000001" customHeight="1">
      <c r="A116" s="13" t="s">
        <v>44</v>
      </c>
      <c r="B116" s="148"/>
      <c r="C116" s="15" t="s">
        <v>277</v>
      </c>
      <c r="D116" s="145" t="s">
        <v>264</v>
      </c>
      <c r="E116" s="16">
        <v>100</v>
      </c>
    </row>
    <row r="117" spans="1:5" ht="20.100000000000001" customHeight="1">
      <c r="A117" s="13" t="s">
        <v>44</v>
      </c>
      <c r="B117" s="148"/>
      <c r="C117" s="15" t="s">
        <v>179</v>
      </c>
      <c r="D117" s="145" t="s">
        <v>265</v>
      </c>
      <c r="E117" s="16">
        <v>70</v>
      </c>
    </row>
    <row r="118" spans="1:5" ht="20.100000000000001" customHeight="1">
      <c r="A118" s="13" t="s">
        <v>44</v>
      </c>
      <c r="B118" s="149"/>
      <c r="C118" s="15" t="s">
        <v>180</v>
      </c>
      <c r="D118" s="145" t="s">
        <v>264</v>
      </c>
      <c r="E118" s="16">
        <v>100</v>
      </c>
    </row>
    <row r="119" spans="1:5" ht="20.100000000000001" customHeight="1">
      <c r="A119" s="13" t="s">
        <v>44</v>
      </c>
      <c r="B119" s="149"/>
      <c r="C119" s="15" t="s">
        <v>181</v>
      </c>
      <c r="D119" s="145" t="s">
        <v>264</v>
      </c>
      <c r="E119" s="16">
        <v>400</v>
      </c>
    </row>
    <row r="120" spans="1:5" ht="20.100000000000001" customHeight="1" thickBot="1">
      <c r="A120" s="46" t="s">
        <v>44</v>
      </c>
      <c r="B120" s="150"/>
      <c r="C120" s="15" t="s">
        <v>182</v>
      </c>
      <c r="D120" s="145" t="s">
        <v>266</v>
      </c>
      <c r="E120" s="16">
        <v>300</v>
      </c>
    </row>
    <row r="121" spans="1:5" ht="21.95" customHeight="1" thickBot="1">
      <c r="A121" s="44" t="s">
        <v>11</v>
      </c>
      <c r="B121" s="24"/>
      <c r="C121" s="153"/>
      <c r="D121" s="154"/>
      <c r="E121" s="22">
        <f>SUM(E110:E120)</f>
        <v>8000</v>
      </c>
    </row>
    <row r="122" spans="1:5" s="5" customFormat="1" ht="27" customHeight="1" thickBot="1">
      <c r="A122" s="198" t="s">
        <v>82</v>
      </c>
      <c r="B122" s="199"/>
      <c r="C122" s="200"/>
      <c r="D122" s="11"/>
      <c r="E122" s="23">
        <f>SUM(+E121+E108)</f>
        <v>8201</v>
      </c>
    </row>
    <row r="123" spans="1:5" s="5" customFormat="1" ht="27.95" customHeight="1" thickBot="1">
      <c r="A123" s="39"/>
      <c r="B123" s="24"/>
      <c r="C123" s="89" t="s">
        <v>74</v>
      </c>
      <c r="D123" s="24"/>
      <c r="E123" s="25"/>
    </row>
    <row r="124" spans="1:5" ht="21.95" customHeight="1" thickBot="1">
      <c r="A124" s="73"/>
      <c r="B124" s="66"/>
      <c r="C124" s="33" t="s">
        <v>36</v>
      </c>
      <c r="D124" s="74"/>
      <c r="E124" s="75"/>
    </row>
    <row r="125" spans="1:5" ht="20.100000000000001" customHeight="1">
      <c r="A125" s="46" t="s">
        <v>51</v>
      </c>
      <c r="B125" s="36" t="s">
        <v>59</v>
      </c>
      <c r="C125" s="47" t="s">
        <v>62</v>
      </c>
      <c r="D125" s="48" t="s">
        <v>68</v>
      </c>
      <c r="E125" s="155">
        <v>3501</v>
      </c>
    </row>
    <row r="126" spans="1:5" ht="21.95" customHeight="1" thickBot="1">
      <c r="A126" s="88" t="s">
        <v>37</v>
      </c>
      <c r="B126" s="95"/>
      <c r="C126" s="96"/>
      <c r="D126" s="97"/>
      <c r="E126" s="98">
        <f>SUM(E125)</f>
        <v>3501</v>
      </c>
    </row>
    <row r="127" spans="1:5" ht="21.95" customHeight="1">
      <c r="A127" s="99"/>
      <c r="B127" s="100"/>
      <c r="C127" s="101" t="s">
        <v>46</v>
      </c>
      <c r="D127" s="102"/>
      <c r="E127" s="103"/>
    </row>
    <row r="128" spans="1:5" s="108" customFormat="1" ht="20.100000000000001" customHeight="1">
      <c r="A128" s="104" t="s">
        <v>47</v>
      </c>
      <c r="B128" s="36" t="s">
        <v>137</v>
      </c>
      <c r="C128" s="106" t="s">
        <v>35</v>
      </c>
      <c r="D128" s="107" t="s">
        <v>67</v>
      </c>
      <c r="E128" s="94">
        <v>70</v>
      </c>
    </row>
    <row r="129" spans="1:5" s="108" customFormat="1" ht="28.5" customHeight="1">
      <c r="A129" s="104" t="s">
        <v>47</v>
      </c>
      <c r="B129" s="105"/>
      <c r="C129" s="134" t="s">
        <v>138</v>
      </c>
      <c r="D129" s="112" t="s">
        <v>139</v>
      </c>
      <c r="E129" s="94">
        <v>250</v>
      </c>
    </row>
    <row r="130" spans="1:5" s="108" customFormat="1" ht="23.25" customHeight="1" thickBot="1">
      <c r="A130" s="109" t="s">
        <v>47</v>
      </c>
      <c r="B130" s="87"/>
      <c r="C130" s="183" t="s">
        <v>150</v>
      </c>
      <c r="D130" s="110" t="s">
        <v>38</v>
      </c>
      <c r="E130" s="111">
        <v>900</v>
      </c>
    </row>
    <row r="131" spans="1:5" ht="21.75" customHeight="1" thickBot="1">
      <c r="A131" s="88" t="s">
        <v>48</v>
      </c>
      <c r="B131" s="95"/>
      <c r="C131" s="96"/>
      <c r="D131" s="97"/>
      <c r="E131" s="98">
        <f>SUM(E128:E130)</f>
        <v>1220</v>
      </c>
    </row>
    <row r="132" spans="1:5" s="5" customFormat="1" ht="27" customHeight="1" thickBot="1">
      <c r="A132" s="201" t="s">
        <v>81</v>
      </c>
      <c r="B132" s="202"/>
      <c r="C132" s="203"/>
      <c r="D132" s="91"/>
      <c r="E132" s="113">
        <f>SUM(E131+E126)</f>
        <v>4721</v>
      </c>
    </row>
    <row r="133" spans="1:5" s="5" customFormat="1" ht="27" customHeight="1">
      <c r="A133" s="171"/>
      <c r="B133" s="171"/>
      <c r="C133" s="171"/>
      <c r="D133" s="172"/>
      <c r="E133" s="173"/>
    </row>
    <row r="134" spans="1:5" s="5" customFormat="1" ht="27" customHeight="1">
      <c r="A134" s="171"/>
      <c r="B134" s="171"/>
      <c r="C134" s="171"/>
      <c r="D134" s="172"/>
      <c r="E134" s="173"/>
    </row>
    <row r="135" spans="1:5" s="5" customFormat="1" ht="27" customHeight="1" thickBot="1">
      <c r="A135" s="171"/>
      <c r="B135" s="171"/>
      <c r="C135" s="171"/>
      <c r="D135" s="172"/>
      <c r="E135" s="78" t="s">
        <v>259</v>
      </c>
    </row>
    <row r="136" spans="1:5" s="5" customFormat="1" ht="48.75" customHeight="1" thickBot="1">
      <c r="A136" s="11" t="s">
        <v>0</v>
      </c>
      <c r="B136" s="24" t="s">
        <v>124</v>
      </c>
      <c r="C136" s="11" t="s">
        <v>1</v>
      </c>
      <c r="D136" s="11" t="s">
        <v>2</v>
      </c>
      <c r="E136" s="25" t="s">
        <v>122</v>
      </c>
    </row>
    <row r="137" spans="1:5" s="5" customFormat="1" ht="30" customHeight="1" thickBot="1">
      <c r="A137" s="39"/>
      <c r="B137" s="24"/>
      <c r="C137" s="89" t="s">
        <v>77</v>
      </c>
      <c r="D137" s="24"/>
      <c r="E137" s="25"/>
    </row>
    <row r="138" spans="1:5" ht="30" customHeight="1">
      <c r="A138" s="53"/>
      <c r="B138" s="34"/>
      <c r="C138" s="55" t="s">
        <v>27</v>
      </c>
      <c r="D138" s="35"/>
      <c r="E138" s="93"/>
    </row>
    <row r="139" spans="1:5" ht="21.75" customHeight="1">
      <c r="A139" s="27" t="s">
        <v>17</v>
      </c>
      <c r="B139" s="27" t="s">
        <v>286</v>
      </c>
      <c r="C139" s="194" t="s">
        <v>287</v>
      </c>
      <c r="D139" s="195" t="s">
        <v>69</v>
      </c>
      <c r="E139" s="193">
        <v>2500</v>
      </c>
    </row>
    <row r="140" spans="1:5" ht="21.95" customHeight="1" thickBot="1">
      <c r="A140" s="66" t="s">
        <v>17</v>
      </c>
      <c r="B140" s="66" t="s">
        <v>232</v>
      </c>
      <c r="C140" s="166" t="s">
        <v>204</v>
      </c>
      <c r="D140" s="192" t="s">
        <v>69</v>
      </c>
      <c r="E140" s="165">
        <v>4001</v>
      </c>
    </row>
    <row r="141" spans="1:5" ht="21.95" customHeight="1" thickBot="1">
      <c r="A141" s="44" t="s">
        <v>231</v>
      </c>
      <c r="B141" s="24"/>
      <c r="C141" s="45"/>
      <c r="D141" s="11"/>
      <c r="E141" s="76">
        <f>SUM(E139:E140)</f>
        <v>6501</v>
      </c>
    </row>
    <row r="142" spans="1:5" s="5" customFormat="1" ht="27" customHeight="1" thickBot="1">
      <c r="A142" s="198" t="s">
        <v>80</v>
      </c>
      <c r="B142" s="199"/>
      <c r="C142" s="200"/>
      <c r="D142" s="11"/>
      <c r="E142" s="163">
        <f>SUM(E141)</f>
        <v>6501</v>
      </c>
    </row>
    <row r="143" spans="1:5" s="5" customFormat="1" ht="30" customHeight="1" thickBot="1">
      <c r="A143" s="39"/>
      <c r="B143" s="24"/>
      <c r="C143" s="89" t="s">
        <v>72</v>
      </c>
      <c r="D143" s="24"/>
      <c r="E143" s="25"/>
    </row>
    <row r="144" spans="1:5" ht="21.95" customHeight="1">
      <c r="A144" s="59"/>
      <c r="B144" s="34"/>
      <c r="C144" s="164" t="s">
        <v>18</v>
      </c>
      <c r="D144" s="48"/>
      <c r="E144" s="6"/>
    </row>
    <row r="145" spans="1:5" ht="28.5" customHeight="1">
      <c r="A145" s="57" t="s">
        <v>43</v>
      </c>
      <c r="B145" s="131" t="s">
        <v>29</v>
      </c>
      <c r="C145" s="51" t="s">
        <v>60</v>
      </c>
      <c r="D145" s="48" t="s">
        <v>219</v>
      </c>
      <c r="E145" s="77">
        <v>581975</v>
      </c>
    </row>
    <row r="146" spans="1:5" ht="18.75" customHeight="1">
      <c r="A146" s="57" t="s">
        <v>43</v>
      </c>
      <c r="B146" s="132" t="s">
        <v>42</v>
      </c>
      <c r="C146" s="38" t="s">
        <v>61</v>
      </c>
      <c r="D146" s="37" t="s">
        <v>63</v>
      </c>
      <c r="E146" s="77">
        <v>1629</v>
      </c>
    </row>
    <row r="147" spans="1:5" ht="18.75" customHeight="1">
      <c r="A147" s="57" t="s">
        <v>43</v>
      </c>
      <c r="B147" s="131" t="s">
        <v>55</v>
      </c>
      <c r="C147" s="56" t="s">
        <v>216</v>
      </c>
      <c r="D147" s="48" t="s">
        <v>64</v>
      </c>
      <c r="E147" s="52">
        <v>317</v>
      </c>
    </row>
    <row r="148" spans="1:5" ht="18.75" customHeight="1">
      <c r="A148" s="57" t="s">
        <v>43</v>
      </c>
      <c r="B148" s="131" t="s">
        <v>56</v>
      </c>
      <c r="C148" s="51" t="s">
        <v>217</v>
      </c>
      <c r="D148" s="37" t="s">
        <v>65</v>
      </c>
      <c r="E148" s="29">
        <v>350</v>
      </c>
    </row>
    <row r="149" spans="1:5" ht="18.75" customHeight="1">
      <c r="A149" s="57" t="s">
        <v>43</v>
      </c>
      <c r="B149" s="131" t="s">
        <v>57</v>
      </c>
      <c r="C149" s="51" t="s">
        <v>218</v>
      </c>
      <c r="D149" s="37" t="s">
        <v>66</v>
      </c>
      <c r="E149" s="29">
        <v>220</v>
      </c>
    </row>
    <row r="150" spans="1:5" ht="18.75" customHeight="1">
      <c r="A150" s="57" t="s">
        <v>43</v>
      </c>
      <c r="B150" s="131" t="s">
        <v>135</v>
      </c>
      <c r="C150" s="51" t="s">
        <v>91</v>
      </c>
      <c r="D150" s="48" t="s">
        <v>38</v>
      </c>
      <c r="E150" s="16">
        <v>8000</v>
      </c>
    </row>
    <row r="151" spans="1:5" ht="18.75" customHeight="1">
      <c r="A151" s="59" t="s">
        <v>43</v>
      </c>
      <c r="B151" s="131" t="s">
        <v>136</v>
      </c>
      <c r="C151" s="51" t="s">
        <v>14</v>
      </c>
      <c r="D151" s="48" t="s">
        <v>38</v>
      </c>
      <c r="E151" s="77">
        <v>2000</v>
      </c>
    </row>
    <row r="152" spans="1:5" ht="18.75" customHeight="1">
      <c r="A152" s="57" t="s">
        <v>43</v>
      </c>
      <c r="B152" s="131" t="s">
        <v>92</v>
      </c>
      <c r="C152" s="135" t="s">
        <v>94</v>
      </c>
      <c r="D152" s="48" t="s">
        <v>98</v>
      </c>
      <c r="E152" s="77">
        <v>35</v>
      </c>
    </row>
    <row r="153" spans="1:5" ht="18.75" customHeight="1">
      <c r="A153" s="57" t="s">
        <v>43</v>
      </c>
      <c r="B153" s="131" t="s">
        <v>93</v>
      </c>
      <c r="C153" s="135" t="s">
        <v>95</v>
      </c>
      <c r="D153" s="48" t="s">
        <v>98</v>
      </c>
      <c r="E153" s="77">
        <v>10500</v>
      </c>
    </row>
    <row r="154" spans="1:5" ht="18.75" customHeight="1">
      <c r="A154" s="57" t="s">
        <v>43</v>
      </c>
      <c r="B154" s="132" t="s">
        <v>96</v>
      </c>
      <c r="C154" s="51" t="s">
        <v>97</v>
      </c>
      <c r="D154" s="48" t="s">
        <v>98</v>
      </c>
      <c r="E154" s="16">
        <v>4</v>
      </c>
    </row>
    <row r="155" spans="1:5" ht="18.75" customHeight="1">
      <c r="A155" s="57" t="s">
        <v>43</v>
      </c>
      <c r="B155" s="131"/>
      <c r="C155" s="58" t="s">
        <v>199</v>
      </c>
      <c r="D155" s="48" t="s">
        <v>98</v>
      </c>
      <c r="E155" s="77">
        <v>3700</v>
      </c>
    </row>
    <row r="156" spans="1:5" ht="18.75" customHeight="1">
      <c r="A156" s="57" t="s">
        <v>43</v>
      </c>
      <c r="B156" s="133"/>
      <c r="C156" s="136" t="s">
        <v>220</v>
      </c>
      <c r="D156" s="52" t="s">
        <v>68</v>
      </c>
      <c r="E156" s="137">
        <v>15000</v>
      </c>
    </row>
    <row r="157" spans="1:5" ht="18.75" customHeight="1">
      <c r="A157" s="57" t="s">
        <v>43</v>
      </c>
      <c r="B157" s="132"/>
      <c r="C157" s="58" t="s">
        <v>289</v>
      </c>
      <c r="D157" s="48" t="s">
        <v>290</v>
      </c>
      <c r="E157" s="77">
        <v>11000</v>
      </c>
    </row>
    <row r="158" spans="1:5" ht="18.75" customHeight="1">
      <c r="A158" s="57" t="s">
        <v>43</v>
      </c>
      <c r="B158" s="131" t="s">
        <v>305</v>
      </c>
      <c r="C158" s="58" t="s">
        <v>291</v>
      </c>
      <c r="D158" s="48" t="s">
        <v>293</v>
      </c>
      <c r="E158" s="77">
        <v>2900</v>
      </c>
    </row>
    <row r="159" spans="1:5" ht="18.75" customHeight="1">
      <c r="A159" s="57" t="s">
        <v>43</v>
      </c>
      <c r="B159" s="131" t="s">
        <v>292</v>
      </c>
      <c r="C159" s="58" t="s">
        <v>294</v>
      </c>
      <c r="D159" s="48" t="s">
        <v>295</v>
      </c>
      <c r="E159" s="77">
        <v>2891</v>
      </c>
    </row>
    <row r="160" spans="1:5" ht="18.75" customHeight="1">
      <c r="A160" s="57" t="s">
        <v>43</v>
      </c>
      <c r="B160" s="131" t="s">
        <v>306</v>
      </c>
      <c r="C160" s="58" t="s">
        <v>312</v>
      </c>
      <c r="D160" s="48" t="s">
        <v>38</v>
      </c>
      <c r="E160" s="77">
        <v>3956</v>
      </c>
    </row>
    <row r="161" spans="1:5" ht="18.75" customHeight="1">
      <c r="A161" s="57" t="s">
        <v>43</v>
      </c>
      <c r="B161" s="131" t="s">
        <v>307</v>
      </c>
      <c r="C161" s="136" t="s">
        <v>296</v>
      </c>
      <c r="D161" s="48" t="s">
        <v>293</v>
      </c>
      <c r="E161" s="137">
        <v>9270</v>
      </c>
    </row>
    <row r="162" spans="1:5" ht="18.75" customHeight="1">
      <c r="A162" s="57" t="s">
        <v>43</v>
      </c>
      <c r="B162" s="131" t="s">
        <v>135</v>
      </c>
      <c r="C162" s="136" t="s">
        <v>297</v>
      </c>
      <c r="D162" s="48" t="s">
        <v>38</v>
      </c>
      <c r="E162" s="137">
        <v>840</v>
      </c>
    </row>
    <row r="163" spans="1:5" ht="18.75" customHeight="1">
      <c r="A163" s="57" t="s">
        <v>43</v>
      </c>
      <c r="B163" s="131" t="s">
        <v>308</v>
      </c>
      <c r="C163" s="136" t="s">
        <v>298</v>
      </c>
      <c r="D163" s="48" t="s">
        <v>299</v>
      </c>
      <c r="E163" s="137">
        <v>2100</v>
      </c>
    </row>
    <row r="164" spans="1:5" ht="18.75" customHeight="1">
      <c r="A164" s="57" t="s">
        <v>43</v>
      </c>
      <c r="B164" s="131" t="s">
        <v>309</v>
      </c>
      <c r="C164" s="136" t="s">
        <v>300</v>
      </c>
      <c r="D164" s="48" t="s">
        <v>301</v>
      </c>
      <c r="E164" s="137">
        <v>3000</v>
      </c>
    </row>
    <row r="165" spans="1:5" ht="18.75" customHeight="1">
      <c r="A165" s="57" t="s">
        <v>43</v>
      </c>
      <c r="B165" s="131" t="s">
        <v>310</v>
      </c>
      <c r="C165" s="136" t="s">
        <v>302</v>
      </c>
      <c r="D165" s="48" t="s">
        <v>313</v>
      </c>
      <c r="E165" s="137">
        <v>258</v>
      </c>
    </row>
    <row r="166" spans="1:5" ht="18.75" customHeight="1" thickBot="1">
      <c r="A166" s="57" t="s">
        <v>43</v>
      </c>
      <c r="B166" s="131" t="s">
        <v>311</v>
      </c>
      <c r="C166" s="136" t="s">
        <v>303</v>
      </c>
      <c r="D166" s="48" t="s">
        <v>304</v>
      </c>
      <c r="E166" s="137">
        <v>976</v>
      </c>
    </row>
    <row r="167" spans="1:5" ht="21.95" customHeight="1" thickBot="1">
      <c r="A167" s="44" t="s">
        <v>28</v>
      </c>
      <c r="B167" s="24"/>
      <c r="C167" s="45"/>
      <c r="D167" s="11"/>
      <c r="E167" s="72">
        <f>SUM(E145:E166)</f>
        <v>660921</v>
      </c>
    </row>
    <row r="168" spans="1:5" s="5" customFormat="1" ht="27" customHeight="1" thickBot="1">
      <c r="A168" s="198" t="s">
        <v>79</v>
      </c>
      <c r="B168" s="199"/>
      <c r="C168" s="200"/>
      <c r="D168" s="11"/>
      <c r="E168" s="72">
        <f>SUM(E167)</f>
        <v>660921</v>
      </c>
    </row>
    <row r="169" spans="1:5" s="5" customFormat="1" ht="27" customHeight="1">
      <c r="A169" s="180"/>
      <c r="B169" s="180"/>
      <c r="C169" s="180"/>
      <c r="D169" s="12"/>
      <c r="E169" s="181"/>
    </row>
    <row r="170" spans="1:5" s="5" customFormat="1" ht="27" customHeight="1">
      <c r="A170" s="180"/>
      <c r="B170" s="180"/>
      <c r="C170" s="180"/>
      <c r="D170" s="12"/>
      <c r="E170" s="181"/>
    </row>
    <row r="171" spans="1:5" s="5" customFormat="1" ht="27" customHeight="1">
      <c r="A171" s="180"/>
      <c r="B171" s="180"/>
      <c r="C171" s="180"/>
      <c r="D171" s="12"/>
      <c r="E171" s="181"/>
    </row>
    <row r="172" spans="1:5" s="5" customFormat="1" ht="27" customHeight="1">
      <c r="A172" s="180"/>
      <c r="B172" s="180"/>
      <c r="C172" s="180"/>
      <c r="D172" s="12"/>
      <c r="E172" s="181"/>
    </row>
    <row r="173" spans="1:5" s="5" customFormat="1" ht="27" customHeight="1">
      <c r="A173" s="180"/>
      <c r="B173" s="180"/>
      <c r="C173" s="180"/>
      <c r="D173" s="12"/>
      <c r="E173" s="181"/>
    </row>
    <row r="174" spans="1:5" s="5" customFormat="1" ht="27" customHeight="1">
      <c r="A174" s="180"/>
      <c r="B174" s="180"/>
      <c r="C174" s="180"/>
      <c r="D174" s="12"/>
      <c r="E174" s="181"/>
    </row>
    <row r="175" spans="1:5" s="5" customFormat="1" ht="27" customHeight="1">
      <c r="A175" s="180"/>
      <c r="B175" s="180"/>
      <c r="C175" s="180"/>
      <c r="D175" s="12"/>
      <c r="E175" s="181"/>
    </row>
    <row r="176" spans="1:5" s="5" customFormat="1" ht="27" customHeight="1">
      <c r="A176" s="180"/>
      <c r="B176" s="180"/>
      <c r="C176" s="180"/>
      <c r="D176" s="12"/>
      <c r="E176" s="181"/>
    </row>
    <row r="177" spans="1:5" s="5" customFormat="1" ht="27" customHeight="1">
      <c r="A177" s="180"/>
      <c r="B177" s="180"/>
      <c r="C177" s="180"/>
      <c r="D177" s="12"/>
      <c r="E177" s="181"/>
    </row>
    <row r="178" spans="1:5" s="5" customFormat="1" ht="27" customHeight="1">
      <c r="A178" s="180"/>
      <c r="B178" s="180"/>
      <c r="C178" s="180"/>
      <c r="D178" s="12"/>
      <c r="E178" s="181"/>
    </row>
    <row r="179" spans="1:5" s="5" customFormat="1" ht="27" customHeight="1">
      <c r="A179" s="180"/>
      <c r="B179" s="180"/>
      <c r="C179" s="180"/>
      <c r="D179" s="12"/>
      <c r="E179" s="181"/>
    </row>
    <row r="180" spans="1:5" s="5" customFormat="1" ht="27" customHeight="1">
      <c r="A180" s="180"/>
      <c r="B180" s="180"/>
      <c r="C180" s="180"/>
      <c r="D180" s="12"/>
      <c r="E180" s="181"/>
    </row>
    <row r="181" spans="1:5" s="5" customFormat="1" ht="27" customHeight="1" thickBot="1">
      <c r="A181" s="171"/>
      <c r="B181" s="171"/>
      <c r="C181" s="171"/>
      <c r="D181" s="172"/>
      <c r="E181" s="78" t="s">
        <v>258</v>
      </c>
    </row>
    <row r="182" spans="1:5" s="5" customFormat="1" ht="48.75" customHeight="1" thickBot="1">
      <c r="A182" s="11" t="s">
        <v>0</v>
      </c>
      <c r="B182" s="24" t="s">
        <v>124</v>
      </c>
      <c r="C182" s="11" t="s">
        <v>1</v>
      </c>
      <c r="D182" s="11" t="s">
        <v>2</v>
      </c>
      <c r="E182" s="25" t="s">
        <v>122</v>
      </c>
    </row>
    <row r="183" spans="1:5" s="5" customFormat="1" ht="30" customHeight="1" thickBot="1">
      <c r="A183" s="33"/>
      <c r="B183" s="10"/>
      <c r="C183" s="95" t="s">
        <v>75</v>
      </c>
      <c r="D183" s="10"/>
      <c r="E183" s="154"/>
    </row>
    <row r="184" spans="1:5" ht="21.95" customHeight="1">
      <c r="A184" s="53"/>
      <c r="B184" s="146"/>
      <c r="C184" s="152" t="s">
        <v>27</v>
      </c>
      <c r="D184" s="187"/>
      <c r="E184" s="64"/>
    </row>
    <row r="185" spans="1:5" ht="21.95" customHeight="1">
      <c r="A185" s="27" t="s">
        <v>19</v>
      </c>
      <c r="B185" s="185" t="s">
        <v>126</v>
      </c>
      <c r="C185" s="191" t="s">
        <v>211</v>
      </c>
      <c r="D185" s="188" t="s">
        <v>41</v>
      </c>
      <c r="E185" s="130">
        <v>2900</v>
      </c>
    </row>
    <row r="186" spans="1:5" ht="21.95" customHeight="1">
      <c r="A186" s="27" t="s">
        <v>19</v>
      </c>
      <c r="B186" s="185" t="s">
        <v>127</v>
      </c>
      <c r="C186" s="191" t="s">
        <v>99</v>
      </c>
      <c r="D186" s="188" t="s">
        <v>40</v>
      </c>
      <c r="E186" s="130">
        <v>3000</v>
      </c>
    </row>
    <row r="187" spans="1:5" ht="21.95" customHeight="1">
      <c r="A187" s="27" t="s">
        <v>19</v>
      </c>
      <c r="B187" s="185" t="s">
        <v>128</v>
      </c>
      <c r="C187" s="191" t="s">
        <v>100</v>
      </c>
      <c r="D187" s="188" t="s">
        <v>40</v>
      </c>
      <c r="E187" s="156">
        <v>33500</v>
      </c>
    </row>
    <row r="188" spans="1:5" ht="21.95" customHeight="1">
      <c r="A188" s="27" t="s">
        <v>19</v>
      </c>
      <c r="B188" s="185" t="s">
        <v>281</v>
      </c>
      <c r="C188" s="191" t="s">
        <v>314</v>
      </c>
      <c r="D188" s="188" t="s">
        <v>282</v>
      </c>
      <c r="E188" s="156">
        <v>8000</v>
      </c>
    </row>
    <row r="189" spans="1:5" ht="21.75" customHeight="1">
      <c r="A189" s="27" t="s">
        <v>19</v>
      </c>
      <c r="B189" s="185" t="s">
        <v>129</v>
      </c>
      <c r="C189" s="191" t="s">
        <v>212</v>
      </c>
      <c r="D189" s="189" t="s">
        <v>215</v>
      </c>
      <c r="E189" s="157">
        <v>500</v>
      </c>
    </row>
    <row r="190" spans="1:5" ht="21.95" customHeight="1">
      <c r="A190" s="27" t="s">
        <v>19</v>
      </c>
      <c r="B190" s="185" t="s">
        <v>130</v>
      </c>
      <c r="C190" s="191" t="s">
        <v>101</v>
      </c>
      <c r="D190" s="189" t="s">
        <v>104</v>
      </c>
      <c r="E190" s="157">
        <v>500</v>
      </c>
    </row>
    <row r="191" spans="1:5" ht="21.95" customHeight="1">
      <c r="A191" s="27" t="s">
        <v>19</v>
      </c>
      <c r="B191" s="185" t="s">
        <v>131</v>
      </c>
      <c r="C191" s="191" t="s">
        <v>102</v>
      </c>
      <c r="D191" s="189" t="s">
        <v>120</v>
      </c>
      <c r="E191" s="157">
        <v>1500</v>
      </c>
    </row>
    <row r="192" spans="1:5" ht="21.75" customHeight="1">
      <c r="A192" s="27" t="s">
        <v>19</v>
      </c>
      <c r="B192" s="185" t="s">
        <v>210</v>
      </c>
      <c r="C192" s="191" t="s">
        <v>257</v>
      </c>
      <c r="D192" s="189"/>
      <c r="E192" s="157">
        <v>3000</v>
      </c>
    </row>
    <row r="193" spans="1:5" ht="32.25" customHeight="1">
      <c r="A193" s="27" t="s">
        <v>19</v>
      </c>
      <c r="B193" s="185" t="s">
        <v>132</v>
      </c>
      <c r="C193" s="191" t="s">
        <v>278</v>
      </c>
      <c r="D193" s="189" t="s">
        <v>121</v>
      </c>
      <c r="E193" s="157">
        <v>500</v>
      </c>
    </row>
    <row r="194" spans="1:5" ht="21.95" customHeight="1">
      <c r="A194" s="27" t="s">
        <v>19</v>
      </c>
      <c r="B194" s="186" t="s">
        <v>203</v>
      </c>
      <c r="C194" s="191" t="s">
        <v>213</v>
      </c>
      <c r="D194" s="188" t="s">
        <v>103</v>
      </c>
      <c r="E194" s="156">
        <v>50000</v>
      </c>
    </row>
    <row r="195" spans="1:5" ht="21.95" customHeight="1">
      <c r="A195" s="27" t="s">
        <v>19</v>
      </c>
      <c r="B195" s="186" t="s">
        <v>283</v>
      </c>
      <c r="C195" s="191" t="s">
        <v>284</v>
      </c>
      <c r="D195" s="184"/>
      <c r="E195" s="156">
        <v>1000</v>
      </c>
    </row>
    <row r="196" spans="1:5" ht="21.95" customHeight="1">
      <c r="A196" s="27" t="s">
        <v>19</v>
      </c>
      <c r="B196" s="186"/>
      <c r="C196" s="191" t="s">
        <v>279</v>
      </c>
      <c r="D196" s="85"/>
      <c r="E196" s="130">
        <v>8500</v>
      </c>
    </row>
    <row r="197" spans="1:5" ht="21.95" customHeight="1">
      <c r="A197" s="27" t="s">
        <v>19</v>
      </c>
      <c r="B197" s="186"/>
      <c r="C197" s="191" t="s">
        <v>214</v>
      </c>
      <c r="D197" s="85"/>
      <c r="E197" s="130">
        <v>1500</v>
      </c>
    </row>
    <row r="198" spans="1:5" ht="21.95" customHeight="1">
      <c r="A198" s="27" t="s">
        <v>19</v>
      </c>
      <c r="B198" s="186"/>
      <c r="C198" s="191" t="s">
        <v>201</v>
      </c>
      <c r="D198" s="85"/>
      <c r="E198" s="130">
        <v>3500</v>
      </c>
    </row>
    <row r="199" spans="1:5" ht="21.95" customHeight="1">
      <c r="A199" s="27" t="s">
        <v>19</v>
      </c>
      <c r="B199" s="186"/>
      <c r="C199" s="191" t="s">
        <v>285</v>
      </c>
      <c r="D199" s="85"/>
      <c r="E199" s="130">
        <v>500</v>
      </c>
    </row>
    <row r="200" spans="1:5" ht="21.95" customHeight="1">
      <c r="A200" s="27" t="s">
        <v>19</v>
      </c>
      <c r="B200" s="186"/>
      <c r="C200" s="191" t="s">
        <v>202</v>
      </c>
      <c r="D200" s="85"/>
      <c r="E200" s="130">
        <v>1000</v>
      </c>
    </row>
    <row r="201" spans="1:5" ht="21.95" customHeight="1">
      <c r="A201" s="27" t="s">
        <v>19</v>
      </c>
      <c r="B201" s="117" t="s">
        <v>133</v>
      </c>
      <c r="C201" s="37" t="s">
        <v>205</v>
      </c>
      <c r="D201" s="190" t="s">
        <v>69</v>
      </c>
      <c r="E201" s="16">
        <v>1200</v>
      </c>
    </row>
    <row r="202" spans="1:5" ht="21.95" customHeight="1">
      <c r="A202" s="27" t="s">
        <v>19</v>
      </c>
      <c r="B202" s="117" t="s">
        <v>134</v>
      </c>
      <c r="C202" s="37" t="s">
        <v>206</v>
      </c>
      <c r="D202" s="190" t="s">
        <v>69</v>
      </c>
      <c r="E202" s="16">
        <v>2400</v>
      </c>
    </row>
    <row r="203" spans="1:5" ht="18.75" customHeight="1">
      <c r="A203" s="27" t="s">
        <v>19</v>
      </c>
      <c r="B203" s="117"/>
      <c r="C203" s="37" t="s">
        <v>49</v>
      </c>
      <c r="D203" s="190" t="s">
        <v>69</v>
      </c>
      <c r="E203" s="94">
        <f>2400+850+280</f>
        <v>3530</v>
      </c>
    </row>
    <row r="204" spans="1:5" ht="18.75" customHeight="1">
      <c r="A204" s="27" t="s">
        <v>19</v>
      </c>
      <c r="B204" s="117"/>
      <c r="C204" s="37" t="s">
        <v>207</v>
      </c>
      <c r="D204" s="190" t="s">
        <v>69</v>
      </c>
      <c r="E204" s="94">
        <v>2401</v>
      </c>
    </row>
    <row r="205" spans="1:5" ht="18.75" customHeight="1">
      <c r="A205" s="27" t="s">
        <v>19</v>
      </c>
      <c r="B205" s="117"/>
      <c r="C205" s="37" t="s">
        <v>20</v>
      </c>
      <c r="D205" s="190" t="s">
        <v>69</v>
      </c>
      <c r="E205" s="94">
        <v>2400</v>
      </c>
    </row>
    <row r="206" spans="1:5" ht="18.75" customHeight="1" thickBot="1">
      <c r="A206" s="27" t="s">
        <v>19</v>
      </c>
      <c r="B206" s="117"/>
      <c r="C206" s="196" t="s">
        <v>288</v>
      </c>
      <c r="D206" s="197" t="s">
        <v>69</v>
      </c>
      <c r="E206" s="155">
        <v>1000</v>
      </c>
    </row>
    <row r="207" spans="1:5" ht="21.95" customHeight="1" thickBot="1">
      <c r="A207" s="44" t="s">
        <v>25</v>
      </c>
      <c r="B207" s="24"/>
      <c r="C207" s="45"/>
      <c r="D207" s="11"/>
      <c r="E207" s="92">
        <f>SUM(E185:E206)</f>
        <v>132331</v>
      </c>
    </row>
    <row r="208" spans="1:5" s="5" customFormat="1" ht="27" customHeight="1" thickBot="1">
      <c r="A208" s="198" t="s">
        <v>78</v>
      </c>
      <c r="B208" s="199"/>
      <c r="C208" s="200"/>
      <c r="D208" s="11"/>
      <c r="E208" s="23">
        <f>SUM(E207)</f>
        <v>132331</v>
      </c>
    </row>
    <row r="209" spans="1:5" ht="31.5" customHeight="1" thickBot="1">
      <c r="A209" s="60" t="s">
        <v>118</v>
      </c>
      <c r="B209" s="61"/>
      <c r="C209" s="61"/>
      <c r="D209" s="62"/>
      <c r="E209" s="63">
        <f>SUM(E208+E168+E142+E132+E122+E104+E40+E32)</f>
        <v>1410503</v>
      </c>
    </row>
  </sheetData>
  <mergeCells count="8">
    <mergeCell ref="A142:C142"/>
    <mergeCell ref="A168:C168"/>
    <mergeCell ref="A208:C208"/>
    <mergeCell ref="A32:C32"/>
    <mergeCell ref="A40:C40"/>
    <mergeCell ref="A104:C104"/>
    <mergeCell ref="A122:C122"/>
    <mergeCell ref="A132:C132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</vt:lpstr>
    </vt:vector>
  </TitlesOfParts>
  <Company>ÚMČ Praha 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Vectra Image</dc:creator>
  <cp:lastModifiedBy>Iva Hájková</cp:lastModifiedBy>
  <cp:lastPrinted>2017-02-16T05:54:09Z</cp:lastPrinted>
  <dcterms:created xsi:type="dcterms:W3CDTF">2001-07-04T08:38:27Z</dcterms:created>
  <dcterms:modified xsi:type="dcterms:W3CDTF">2017-05-10T17:58:22Z</dcterms:modified>
</cp:coreProperties>
</file>