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26835" windowHeight="11445" tabRatio="916" activeTab="0"/>
  </bookViews>
  <sheets>
    <sheet name="Souhrn energií 2016" sheetId="1" r:id="rId1"/>
    <sheet name="Energie 2016 pro MA21" sheetId="2" r:id="rId2"/>
  </sheets>
  <definedNames/>
  <calcPr fullCalcOnLoad="1"/>
</workbook>
</file>

<file path=xl/sharedStrings.xml><?xml version="1.0" encoding="utf-8"?>
<sst xmlns="http://schemas.openxmlformats.org/spreadsheetml/2006/main" count="85" uniqueCount="39">
  <si>
    <t>Celkem</t>
  </si>
  <si>
    <t>Statutární město Jihlava</t>
  </si>
  <si>
    <t>Příspěvkové organizace města</t>
  </si>
  <si>
    <t>Obchodní společnosti města</t>
  </si>
  <si>
    <t>MWh</t>
  </si>
  <si>
    <t>elektrická energie</t>
  </si>
  <si>
    <t>zemní plyn</t>
  </si>
  <si>
    <t>Spotřeba za rok 2016</t>
  </si>
  <si>
    <t>Spotřeba energií v objektech města za rok 2016</t>
  </si>
  <si>
    <t>Kč</t>
  </si>
  <si>
    <t>CELKEM</t>
  </si>
  <si>
    <t>GJ</t>
  </si>
  <si>
    <t>centrální teplo ze                zemního plynu</t>
  </si>
  <si>
    <t>Spotřeba plynu</t>
  </si>
  <si>
    <t>Typ budovy</t>
  </si>
  <si>
    <t>m³</t>
  </si>
  <si>
    <t>Městský úřad</t>
  </si>
  <si>
    <t>Školy</t>
  </si>
  <si>
    <t>Kulturní dům</t>
  </si>
  <si>
    <t>Domov dětí a mládeže</t>
  </si>
  <si>
    <t xml:space="preserve">Sociální zařízení </t>
  </si>
  <si>
    <t>Spotřeba elektrické energie</t>
  </si>
  <si>
    <t>Nákup tepla z centrálních systémů vytápění</t>
  </si>
  <si>
    <t>Nákup studené vody</t>
  </si>
  <si>
    <t xml:space="preserve">Kč </t>
  </si>
  <si>
    <t>Vzdělávací a zábavní centra</t>
  </si>
  <si>
    <t>Spotřeba energií v objektech města Jihlavy za rok 2016</t>
  </si>
  <si>
    <t>studená voda</t>
  </si>
  <si>
    <r>
      <t>m</t>
    </r>
    <r>
      <rPr>
        <b/>
        <vertAlign val="superscript"/>
        <sz val="12"/>
        <color indexed="8"/>
        <rFont val="Calibri"/>
        <family val="2"/>
      </rPr>
      <t>3</t>
    </r>
  </si>
  <si>
    <t>KT + OSR</t>
  </si>
  <si>
    <t xml:space="preserve"> MWh</t>
  </si>
  <si>
    <t>Veřejné osvětlení (VO)</t>
  </si>
  <si>
    <r>
      <t>m</t>
    </r>
    <r>
      <rPr>
        <b/>
        <vertAlign val="superscript"/>
        <sz val="12"/>
        <color indexed="8"/>
        <rFont val="Calibri"/>
        <family val="2"/>
      </rPr>
      <t>3</t>
    </r>
  </si>
  <si>
    <t>Energie               celkem</t>
  </si>
  <si>
    <t>(Elektřina z obnovitelných zdrojů představuje 8 % podle výsledného palivového mixu za rok 2016)</t>
  </si>
  <si>
    <r>
      <t>Podíl elektrické energie</t>
    </r>
    <r>
      <rPr>
        <b/>
        <sz val="11"/>
        <color indexed="8"/>
        <rFont val="Calibri"/>
        <family val="2"/>
      </rPr>
      <t xml:space="preserve"> z neobnovitelných zdrojů</t>
    </r>
    <r>
      <rPr>
        <sz val="11"/>
        <color theme="1"/>
        <rFont val="Calibri"/>
        <family val="2"/>
      </rPr>
      <t xml:space="preserve"> - včetně obchodních společností města a VO  …………………….</t>
    </r>
  </si>
  <si>
    <r>
      <t xml:space="preserve">Podíl elektrické energie </t>
    </r>
    <r>
      <rPr>
        <b/>
        <sz val="11"/>
        <color indexed="8"/>
        <rFont val="Calibri"/>
        <family val="2"/>
      </rPr>
      <t>z obnovitelných zdrojů</t>
    </r>
    <r>
      <rPr>
        <sz val="11"/>
        <color theme="1"/>
        <rFont val="Calibri"/>
        <family val="2"/>
      </rPr>
      <t xml:space="preserve"> - včetně obchodních společností města a VO    ……………………….</t>
    </r>
  </si>
  <si>
    <t>?</t>
  </si>
  <si>
    <t>studená          voda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</si>
</sst>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&quot;Kã&quot;_-;\-* #,##0&quot;Kã&quot;_-;_-* &quot;-&quot;&quot;Kã&quot;_-;_-@_-"/>
    <numFmt numFmtId="165" formatCode="_-* #,##0_K_ã_-;\-* #,##0_K_ã_-;_-* &quot;-&quot;_K_ã_-;_-@_-"/>
    <numFmt numFmtId="166" formatCode="_-* #,##0.00&quot;Kã&quot;_-;\-* #,##0.00&quot;Kã&quot;_-;_-* &quot;-&quot;??&quot;Kã&quot;_-;_-@_-"/>
    <numFmt numFmtId="167" formatCode="_-* #,##0.00_K_ã_-;\-* #,##0.00_K_ã_-;_-* &quot;-&quot;??_K_ã_-;_-@_-"/>
    <numFmt numFmtId="168" formatCode="dd/mm/yyyy"/>
    <numFmt numFmtId="169" formatCode="dd/mm/yy"/>
    <numFmt numFmtId="170" formatCode="#,##0.000"/>
    <numFmt numFmtId="171" formatCode="#,##0.0"/>
    <numFmt numFmtId="172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0"/>
    </font>
    <font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0.5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0.5"/>
      <color rgb="FF000000"/>
      <name val="Calibri"/>
      <family val="2"/>
    </font>
    <font>
      <sz val="11"/>
      <color rgb="FF000000"/>
      <name val="Calibri"/>
      <family val="2"/>
    </font>
    <font>
      <b/>
      <i/>
      <sz val="14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4" fillId="0" borderId="10" xfId="50" applyNumberFormat="1" applyFont="1" applyFill="1" applyBorder="1" applyAlignment="1">
      <alignment horizontal="left" vertical="center"/>
      <protection/>
    </xf>
    <xf numFmtId="0" fontId="48" fillId="0" borderId="11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170" fontId="48" fillId="0" borderId="1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4" fontId="48" fillId="0" borderId="10" xfId="0" applyNumberFormat="1" applyFont="1" applyBorder="1" applyAlignment="1">
      <alignment vertical="center"/>
    </xf>
    <xf numFmtId="49" fontId="5" fillId="0" borderId="10" xfId="50" applyNumberFormat="1" applyFont="1" applyFill="1" applyBorder="1" applyAlignment="1">
      <alignment horizontal="left" vertical="center"/>
      <protection/>
    </xf>
    <xf numFmtId="170" fontId="49" fillId="0" borderId="10" xfId="0" applyNumberFormat="1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3" fontId="54" fillId="33" borderId="10" xfId="0" applyNumberFormat="1" applyFont="1" applyFill="1" applyBorder="1" applyAlignment="1">
      <alignment horizontal="right" vertical="center" wrapText="1"/>
    </xf>
    <xf numFmtId="3" fontId="54" fillId="0" borderId="10" xfId="0" applyNumberFormat="1" applyFont="1" applyFill="1" applyBorder="1" applyAlignment="1">
      <alignment horizontal="right" vertical="center" wrapText="1"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48" fillId="0" borderId="10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0" fillId="0" borderId="0" xfId="0" applyAlignment="1">
      <alignment vertical="center"/>
    </xf>
    <xf numFmtId="170" fontId="48" fillId="0" borderId="10" xfId="0" applyNumberFormat="1" applyFont="1" applyBorder="1" applyAlignment="1">
      <alignment horizontal="center" vertical="center"/>
    </xf>
    <xf numFmtId="170" fontId="48" fillId="0" borderId="10" xfId="0" applyNumberFormat="1" applyFont="1" applyBorder="1" applyAlignment="1">
      <alignment horizontal="right" vertical="center"/>
    </xf>
    <xf numFmtId="0" fontId="49" fillId="0" borderId="15" xfId="0" applyFont="1" applyBorder="1" applyAlignment="1">
      <alignment vertical="center"/>
    </xf>
    <xf numFmtId="0" fontId="49" fillId="0" borderId="12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_Vysoké napětí" xfId="34"/>
    <cellStyle name="Comma_Vysoké napětí" xfId="35"/>
    <cellStyle name="Currency [0]_Vysoké napětí" xfId="36"/>
    <cellStyle name="Currency_Vysoké napětí" xfId="37"/>
    <cellStyle name="Comma" xfId="38"/>
    <cellStyle name="Comma [0]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Normální 3" xfId="51"/>
    <cellStyle name="normální 5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33"/>
  <sheetViews>
    <sheetView tabSelected="1" zoomScalePageLayoutView="0" workbookViewId="0" topLeftCell="B10">
      <selection activeCell="K28" sqref="K28"/>
    </sheetView>
  </sheetViews>
  <sheetFormatPr defaultColWidth="9.140625" defaultRowHeight="15"/>
  <cols>
    <col min="1" max="1" width="2.8515625" style="26" customWidth="1"/>
    <col min="2" max="2" width="1.57421875" style="26" customWidth="1"/>
    <col min="3" max="3" width="32.421875" style="26" customWidth="1"/>
    <col min="4" max="7" width="16.7109375" style="26" customWidth="1"/>
    <col min="8" max="8" width="13.140625" style="26" customWidth="1"/>
    <col min="9" max="9" width="5.57421875" style="26" customWidth="1"/>
    <col min="10" max="16384" width="9.140625" style="26" customWidth="1"/>
  </cols>
  <sheetData>
    <row r="1" ht="16.5" customHeight="1"/>
    <row r="3" spans="3:7" ht="21">
      <c r="C3" s="29" t="s">
        <v>8</v>
      </c>
      <c r="D3" s="30"/>
      <c r="E3" s="30"/>
      <c r="F3" s="30"/>
      <c r="G3" s="30"/>
    </row>
    <row r="4" spans="3:7" ht="15">
      <c r="C4" s="30"/>
      <c r="D4" s="30"/>
      <c r="E4" s="30"/>
      <c r="F4" s="30"/>
      <c r="G4" s="30"/>
    </row>
    <row r="5" spans="3:8" ht="19.5" customHeight="1">
      <c r="C5" s="3"/>
      <c r="D5" s="34" t="s">
        <v>7</v>
      </c>
      <c r="E5" s="35"/>
      <c r="F5" s="35"/>
      <c r="G5" s="36"/>
      <c r="H5" s="28">
        <v>2016</v>
      </c>
    </row>
    <row r="6" spans="3:8" ht="52.5" customHeight="1">
      <c r="C6" s="6"/>
      <c r="D6" s="14" t="s">
        <v>5</v>
      </c>
      <c r="E6" s="14" t="s">
        <v>6</v>
      </c>
      <c r="F6" s="14" t="s">
        <v>12</v>
      </c>
      <c r="G6" s="14" t="s">
        <v>33</v>
      </c>
      <c r="H6" s="14" t="s">
        <v>27</v>
      </c>
    </row>
    <row r="7" spans="2:8" ht="19.5" customHeight="1">
      <c r="B7" s="1"/>
      <c r="C7" s="6"/>
      <c r="D7" s="13" t="s">
        <v>4</v>
      </c>
      <c r="E7" s="13" t="s">
        <v>4</v>
      </c>
      <c r="F7" s="13" t="s">
        <v>4</v>
      </c>
      <c r="G7" s="13" t="s">
        <v>4</v>
      </c>
      <c r="H7" s="13" t="s">
        <v>28</v>
      </c>
    </row>
    <row r="8" spans="2:8" ht="19.5" customHeight="1">
      <c r="B8" s="1"/>
      <c r="C8" s="2" t="s">
        <v>1</v>
      </c>
      <c r="D8" s="7">
        <v>771.14</v>
      </c>
      <c r="E8" s="7">
        <v>1596.1</v>
      </c>
      <c r="F8" s="7">
        <v>1397.1944444444443</v>
      </c>
      <c r="G8" s="7">
        <v>3764.434444444444</v>
      </c>
      <c r="H8" s="7">
        <v>8308</v>
      </c>
    </row>
    <row r="9" spans="2:8" ht="19.5" customHeight="1">
      <c r="B9" s="1"/>
      <c r="C9" s="2" t="s">
        <v>2</v>
      </c>
      <c r="D9" s="7">
        <v>3647.2735599999996</v>
      </c>
      <c r="E9" s="7">
        <v>7298.514280000001</v>
      </c>
      <c r="F9" s="7">
        <v>4247.5</v>
      </c>
      <c r="G9" s="7">
        <v>15193.28784</v>
      </c>
      <c r="H9" s="7">
        <v>45565.5</v>
      </c>
    </row>
    <row r="10" spans="2:8" ht="19.5" customHeight="1">
      <c r="B10" s="1"/>
      <c r="C10" s="2" t="s">
        <v>3</v>
      </c>
      <c r="D10" s="7">
        <v>7095.826600000002</v>
      </c>
      <c r="E10" s="7">
        <v>15286.16626</v>
      </c>
      <c r="F10" s="7">
        <v>0</v>
      </c>
      <c r="G10" s="7">
        <v>22381.992860000002</v>
      </c>
      <c r="H10" s="31" t="s">
        <v>37</v>
      </c>
    </row>
    <row r="11" spans="2:8" ht="19.5" customHeight="1">
      <c r="B11" s="1"/>
      <c r="C11" s="2" t="s">
        <v>31</v>
      </c>
      <c r="D11" s="7">
        <v>3963.952</v>
      </c>
      <c r="E11" s="7">
        <v>0</v>
      </c>
      <c r="F11" s="7">
        <v>0</v>
      </c>
      <c r="G11" s="7">
        <v>3963.952</v>
      </c>
      <c r="H11" s="32">
        <v>0</v>
      </c>
    </row>
    <row r="12" spans="2:8" ht="22.5" customHeight="1">
      <c r="B12" s="1"/>
      <c r="C12" s="11" t="s">
        <v>0</v>
      </c>
      <c r="D12" s="12">
        <f>SUM(D8:D11)</f>
        <v>15478.192160000002</v>
      </c>
      <c r="E12" s="12">
        <f>SUM(E8:E11)</f>
        <v>24180.78054</v>
      </c>
      <c r="F12" s="12">
        <f>SUM(F8:F11)</f>
        <v>5644.694444444444</v>
      </c>
      <c r="G12" s="12">
        <f>SUM(G8:G11)</f>
        <v>45303.667144444444</v>
      </c>
      <c r="H12" s="12">
        <f>SUM(H8:H11)</f>
        <v>53873.5</v>
      </c>
    </row>
    <row r="13" spans="2:7" ht="15">
      <c r="B13" s="1"/>
      <c r="C13" s="30"/>
      <c r="D13" s="8"/>
      <c r="E13" s="8"/>
      <c r="F13" s="30"/>
      <c r="G13" s="30"/>
    </row>
    <row r="14" spans="2:5" ht="15">
      <c r="B14" s="1"/>
      <c r="C14" s="1"/>
      <c r="D14" s="1"/>
      <c r="E14" s="1"/>
    </row>
    <row r="15" spans="3:9" ht="15">
      <c r="C15" s="26" t="s">
        <v>35</v>
      </c>
      <c r="H15" s="27">
        <f>0.92*(D8+D9+D10+D11)</f>
        <v>14239.936787200002</v>
      </c>
      <c r="I15" s="26" t="s">
        <v>30</v>
      </c>
    </row>
    <row r="16" spans="3:9" ht="15">
      <c r="C16" s="26" t="s">
        <v>36</v>
      </c>
      <c r="H16" s="27">
        <f>0.08*(D8+D9+D10+D11)</f>
        <v>1238.2553728000003</v>
      </c>
      <c r="I16" s="26" t="s">
        <v>30</v>
      </c>
    </row>
    <row r="17" ht="15">
      <c r="C17" s="26" t="s">
        <v>34</v>
      </c>
    </row>
    <row r="18" ht="15">
      <c r="H18" s="27"/>
    </row>
    <row r="19" ht="15">
      <c r="D19" s="27"/>
    </row>
    <row r="24" spans="3:7" ht="21">
      <c r="C24" s="29" t="s">
        <v>8</v>
      </c>
      <c r="D24" s="30"/>
      <c r="E24" s="30"/>
      <c r="F24" s="30"/>
      <c r="G24" s="30"/>
    </row>
    <row r="25" spans="3:7" ht="15">
      <c r="C25" s="30"/>
      <c r="D25" s="30"/>
      <c r="E25" s="30"/>
      <c r="F25" s="30"/>
      <c r="G25" s="30"/>
    </row>
    <row r="26" spans="3:7" ht="15.75">
      <c r="C26" s="3"/>
      <c r="D26" s="4"/>
      <c r="E26" s="33" t="s">
        <v>7</v>
      </c>
      <c r="F26" s="5"/>
      <c r="G26" s="28">
        <v>2016</v>
      </c>
    </row>
    <row r="27" spans="3:7" ht="47.25">
      <c r="C27" s="6"/>
      <c r="D27" s="14" t="s">
        <v>5</v>
      </c>
      <c r="E27" s="14" t="s">
        <v>6</v>
      </c>
      <c r="F27" s="14" t="s">
        <v>12</v>
      </c>
      <c r="G27" s="14" t="s">
        <v>38</v>
      </c>
    </row>
    <row r="28" spans="3:7" ht="18">
      <c r="C28" s="6"/>
      <c r="D28" s="13" t="s">
        <v>4</v>
      </c>
      <c r="E28" s="13" t="s">
        <v>32</v>
      </c>
      <c r="F28" s="13" t="s">
        <v>11</v>
      </c>
      <c r="G28" s="13" t="s">
        <v>32</v>
      </c>
    </row>
    <row r="29" spans="3:7" ht="15.75">
      <c r="C29" s="2" t="s">
        <v>1</v>
      </c>
      <c r="D29" s="7">
        <v>771.14</v>
      </c>
      <c r="E29" s="7">
        <v>151629.5</v>
      </c>
      <c r="F29" s="7">
        <v>5029.9</v>
      </c>
      <c r="G29" s="10">
        <v>8308</v>
      </c>
    </row>
    <row r="30" spans="3:7" ht="15.75">
      <c r="C30" s="2" t="s">
        <v>2</v>
      </c>
      <c r="D30" s="7">
        <v>3647.2735599999996</v>
      </c>
      <c r="E30" s="7">
        <v>693358.8566000002</v>
      </c>
      <c r="F30" s="7">
        <v>15291</v>
      </c>
      <c r="G30" s="7">
        <v>45565.5</v>
      </c>
    </row>
    <row r="31" spans="3:7" ht="15.75">
      <c r="C31" s="2" t="s">
        <v>3</v>
      </c>
      <c r="D31" s="7">
        <v>7095.826600000002</v>
      </c>
      <c r="E31" s="7">
        <v>1452185.7947</v>
      </c>
      <c r="F31" s="7">
        <v>0</v>
      </c>
      <c r="G31" s="31" t="s">
        <v>37</v>
      </c>
    </row>
    <row r="32" spans="3:7" ht="15.75">
      <c r="C32" s="2" t="s">
        <v>31</v>
      </c>
      <c r="D32" s="7">
        <v>3963.952</v>
      </c>
      <c r="E32" s="7">
        <v>0</v>
      </c>
      <c r="F32" s="7">
        <v>0</v>
      </c>
      <c r="G32" s="7">
        <v>0</v>
      </c>
    </row>
    <row r="33" spans="3:7" ht="21" customHeight="1">
      <c r="C33" s="11" t="s">
        <v>0</v>
      </c>
      <c r="D33" s="12">
        <f>SUM(D29:D32)</f>
        <v>15478.192160000002</v>
      </c>
      <c r="E33" s="12">
        <f>SUM(E29:E32)</f>
        <v>2297174.1513</v>
      </c>
      <c r="F33" s="12">
        <f>SUM(F29:F32)</f>
        <v>20320.9</v>
      </c>
      <c r="G33" s="12">
        <f>SUM(G29:G32)</f>
        <v>53873.5</v>
      </c>
    </row>
  </sheetData>
  <sheetProtection/>
  <mergeCells count="1">
    <mergeCell ref="D5:G5"/>
  </mergeCells>
  <printOptions/>
  <pageMargins left="0.25" right="0.25" top="0.75" bottom="0.75" header="0.3" footer="0.3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G49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3.7109375" style="0" customWidth="1"/>
    <col min="2" max="2" width="4.28125" style="9" customWidth="1"/>
    <col min="3" max="3" width="25.00390625" style="0" customWidth="1"/>
    <col min="4" max="4" width="15.8515625" style="0" customWidth="1"/>
    <col min="5" max="5" width="18.140625" style="0" customWidth="1"/>
  </cols>
  <sheetData>
    <row r="3" ht="18.75">
      <c r="C3" s="25" t="s">
        <v>26</v>
      </c>
    </row>
    <row r="4" ht="15.75">
      <c r="C4" s="15"/>
    </row>
    <row r="5" spans="3:5" ht="15">
      <c r="C5" s="16" t="s">
        <v>13</v>
      </c>
      <c r="D5" s="17"/>
      <c r="E5" s="17"/>
    </row>
    <row r="6" spans="3:5" ht="15">
      <c r="C6" s="37" t="s">
        <v>14</v>
      </c>
      <c r="D6" s="37">
        <v>2016</v>
      </c>
      <c r="E6" s="37"/>
    </row>
    <row r="7" spans="3:5" ht="15">
      <c r="C7" s="37"/>
      <c r="D7" s="24" t="s">
        <v>15</v>
      </c>
      <c r="E7" s="24" t="s">
        <v>9</v>
      </c>
    </row>
    <row r="8" spans="3:5" ht="15">
      <c r="C8" s="19" t="s">
        <v>16</v>
      </c>
      <c r="D8" s="22">
        <v>149168.31379999997</v>
      </c>
      <c r="E8" s="22">
        <v>1109872.098330121</v>
      </c>
    </row>
    <row r="9" spans="3:5" ht="15">
      <c r="C9" s="19" t="s">
        <v>17</v>
      </c>
      <c r="D9" s="22">
        <v>478977.43972273986</v>
      </c>
      <c r="E9" s="22">
        <v>3193183.9285438852</v>
      </c>
    </row>
    <row r="10" spans="3:5" ht="15">
      <c r="C10" s="19" t="s">
        <v>18</v>
      </c>
      <c r="D10" s="22"/>
      <c r="E10" s="22"/>
    </row>
    <row r="11" spans="3:5" ht="15">
      <c r="C11" s="19" t="s">
        <v>19</v>
      </c>
      <c r="D11" s="22"/>
      <c r="E11" s="22"/>
    </row>
    <row r="12" spans="3:5" ht="15">
      <c r="C12" s="19" t="s">
        <v>25</v>
      </c>
      <c r="D12" s="22">
        <v>582665.6748328399</v>
      </c>
      <c r="E12" s="22">
        <v>3892867.399384605</v>
      </c>
    </row>
    <row r="13" spans="3:5" ht="15">
      <c r="C13" s="19" t="s">
        <v>20</v>
      </c>
      <c r="D13" s="22">
        <v>45173.187851560004</v>
      </c>
      <c r="E13" s="22">
        <v>241214.08639205454</v>
      </c>
    </row>
    <row r="14" spans="3:5" ht="15">
      <c r="C14" s="20" t="s">
        <v>10</v>
      </c>
      <c r="D14" s="21">
        <v>1255984.6162071398</v>
      </c>
      <c r="E14" s="21">
        <v>8437137.512650665</v>
      </c>
    </row>
    <row r="15" spans="3:5" ht="18.75">
      <c r="C15" s="18"/>
      <c r="D15" s="17"/>
      <c r="E15" s="17"/>
    </row>
    <row r="16" spans="3:5" ht="15">
      <c r="C16" s="16" t="s">
        <v>21</v>
      </c>
      <c r="D16" s="17"/>
      <c r="E16" s="17"/>
    </row>
    <row r="17" spans="3:5" ht="15">
      <c r="C17" s="37" t="s">
        <v>14</v>
      </c>
      <c r="D17" s="37">
        <v>2016</v>
      </c>
      <c r="E17" s="37"/>
    </row>
    <row r="18" spans="3:5" ht="15">
      <c r="C18" s="37"/>
      <c r="D18" s="24" t="s">
        <v>4</v>
      </c>
      <c r="E18" s="24" t="s">
        <v>9</v>
      </c>
    </row>
    <row r="19" spans="3:5" ht="15">
      <c r="C19" s="19" t="s">
        <v>16</v>
      </c>
      <c r="D19" s="22">
        <v>771.14</v>
      </c>
      <c r="E19" s="22">
        <v>2463614.6670008264</v>
      </c>
    </row>
    <row r="20" spans="3:5" ht="15">
      <c r="C20" s="19" t="s">
        <v>17</v>
      </c>
      <c r="D20" s="22">
        <v>1805.4655599999996</v>
      </c>
      <c r="E20" s="22">
        <v>6326055.927876859</v>
      </c>
    </row>
    <row r="21" spans="3:5" ht="15">
      <c r="C21" s="19" t="s">
        <v>18</v>
      </c>
      <c r="D21" s="22"/>
      <c r="E21" s="22"/>
    </row>
    <row r="22" spans="3:5" ht="15">
      <c r="C22" s="19" t="s">
        <v>19</v>
      </c>
      <c r="D22" s="22"/>
      <c r="E22" s="22"/>
    </row>
    <row r="23" spans="3:5" ht="15">
      <c r="C23" s="19" t="s">
        <v>25</v>
      </c>
      <c r="D23" s="22">
        <v>4078.8770000000004</v>
      </c>
      <c r="E23" s="22">
        <v>7727877.005947824</v>
      </c>
    </row>
    <row r="24" spans="3:5" ht="15">
      <c r="C24" s="19" t="s">
        <v>20</v>
      </c>
      <c r="D24" s="22">
        <v>486.72099999999995</v>
      </c>
      <c r="E24" s="22">
        <v>1117558.5403508514</v>
      </c>
    </row>
    <row r="25" spans="3:5" ht="15">
      <c r="C25" s="20" t="s">
        <v>10</v>
      </c>
      <c r="D25" s="21">
        <v>7142.20356</v>
      </c>
      <c r="E25" s="21">
        <v>17635106.14117636</v>
      </c>
    </row>
    <row r="26" spans="3:5" ht="18.75">
      <c r="C26" s="18"/>
      <c r="D26" s="17"/>
      <c r="E26" s="17"/>
    </row>
    <row r="27" spans="3:5" ht="15">
      <c r="C27" s="38" t="s">
        <v>22</v>
      </c>
      <c r="D27" s="38"/>
      <c r="E27" s="17"/>
    </row>
    <row r="28" spans="3:5" ht="15">
      <c r="C28" s="37" t="s">
        <v>14</v>
      </c>
      <c r="D28" s="37">
        <v>2016</v>
      </c>
      <c r="E28" s="37"/>
    </row>
    <row r="29" spans="3:5" ht="15">
      <c r="C29" s="37"/>
      <c r="D29" s="24" t="s">
        <v>11</v>
      </c>
      <c r="E29" s="24" t="s">
        <v>9</v>
      </c>
    </row>
    <row r="30" spans="3:5" ht="15">
      <c r="C30" s="19" t="s">
        <v>16</v>
      </c>
      <c r="D30" s="22">
        <v>1750.1</v>
      </c>
      <c r="E30" s="22">
        <v>999447.108</v>
      </c>
    </row>
    <row r="31" spans="3:5" ht="15">
      <c r="C31" s="19" t="s">
        <v>17</v>
      </c>
      <c r="D31" s="22">
        <v>12332.8</v>
      </c>
      <c r="E31" s="22">
        <v>7585165.312</v>
      </c>
    </row>
    <row r="32" spans="3:5" ht="15">
      <c r="C32" s="19" t="s">
        <v>18</v>
      </c>
      <c r="D32" s="22"/>
      <c r="E32" s="22"/>
    </row>
    <row r="33" spans="3:5" ht="15">
      <c r="C33" s="19" t="s">
        <v>19</v>
      </c>
      <c r="D33" s="22"/>
      <c r="E33" s="22"/>
    </row>
    <row r="34" spans="3:5" ht="15">
      <c r="C34" s="19" t="s">
        <v>25</v>
      </c>
      <c r="D34" s="22"/>
      <c r="E34" s="22"/>
    </row>
    <row r="35" spans="3:5" ht="15">
      <c r="C35" s="19" t="s">
        <v>20</v>
      </c>
      <c r="D35" s="22">
        <v>5982.3</v>
      </c>
      <c r="E35" s="22">
        <v>3339030.833</v>
      </c>
    </row>
    <row r="36" spans="3:5" ht="15">
      <c r="C36" s="20" t="s">
        <v>10</v>
      </c>
      <c r="D36" s="21">
        <v>20065.2</v>
      </c>
      <c r="E36" s="21">
        <v>11923643.253</v>
      </c>
    </row>
    <row r="37" ht="15.75">
      <c r="C37" s="15"/>
    </row>
    <row r="38" ht="15.75">
      <c r="C38" s="15"/>
    </row>
    <row r="39" ht="15">
      <c r="C39" s="16" t="s">
        <v>23</v>
      </c>
    </row>
    <row r="40" spans="3:5" ht="15">
      <c r="C40" s="37" t="s">
        <v>14</v>
      </c>
      <c r="D40" s="37">
        <v>2016</v>
      </c>
      <c r="E40" s="37"/>
    </row>
    <row r="41" spans="3:5" ht="15">
      <c r="C41" s="37"/>
      <c r="D41" s="24" t="s">
        <v>15</v>
      </c>
      <c r="E41" s="24" t="s">
        <v>24</v>
      </c>
    </row>
    <row r="42" spans="3:7" ht="15">
      <c r="C42" s="19" t="s">
        <v>16</v>
      </c>
      <c r="D42" s="22">
        <v>4600</v>
      </c>
      <c r="E42" s="22">
        <v>414620</v>
      </c>
      <c r="G42" t="s">
        <v>29</v>
      </c>
    </row>
    <row r="43" spans="3:5" ht="15">
      <c r="C43" s="19" t="s">
        <v>17</v>
      </c>
      <c r="D43" s="22">
        <v>36569.5</v>
      </c>
      <c r="E43" s="22">
        <v>3231774</v>
      </c>
    </row>
    <row r="44" spans="3:5" ht="15">
      <c r="C44" s="19" t="s">
        <v>18</v>
      </c>
      <c r="D44" s="23"/>
      <c r="E44" s="23"/>
    </row>
    <row r="45" spans="3:5" ht="15">
      <c r="C45" s="19" t="s">
        <v>19</v>
      </c>
      <c r="D45" s="23"/>
      <c r="E45" s="23"/>
    </row>
    <row r="46" spans="3:5" ht="15">
      <c r="C46" s="19" t="s">
        <v>25</v>
      </c>
      <c r="D46" s="22">
        <v>8996</v>
      </c>
      <c r="E46" s="22">
        <v>715785</v>
      </c>
    </row>
    <row r="47" spans="3:5" ht="15">
      <c r="C47" s="19" t="s">
        <v>20</v>
      </c>
      <c r="D47" s="22"/>
      <c r="E47" s="22"/>
    </row>
    <row r="48" spans="3:5" ht="15">
      <c r="C48" s="20" t="s">
        <v>10</v>
      </c>
      <c r="D48" s="21" t="e">
        <f>#REF!</f>
        <v>#REF!</v>
      </c>
      <c r="E48" s="21" t="e">
        <f>#REF!</f>
        <v>#REF!</v>
      </c>
    </row>
    <row r="49" ht="15.75">
      <c r="C49" s="15"/>
    </row>
  </sheetData>
  <sheetProtection/>
  <mergeCells count="9">
    <mergeCell ref="C6:C7"/>
    <mergeCell ref="D6:E6"/>
    <mergeCell ref="C28:C29"/>
    <mergeCell ref="D28:E28"/>
    <mergeCell ref="C40:C41"/>
    <mergeCell ref="D40:E40"/>
    <mergeCell ref="C17:C18"/>
    <mergeCell ref="D17:E17"/>
    <mergeCell ref="C27:D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STRAKA Josef Ing.</dc:creator>
  <cp:keywords/>
  <dc:description/>
  <cp:lastModifiedBy>STRAKA Josef Ing.</cp:lastModifiedBy>
  <cp:lastPrinted>2017-08-15T15:45:05Z</cp:lastPrinted>
  <dcterms:created xsi:type="dcterms:W3CDTF">2017-06-23T07:33:34Z</dcterms:created>
  <dcterms:modified xsi:type="dcterms:W3CDTF">2017-08-15T15:52:17Z</dcterms:modified>
  <cp:category/>
  <cp:version/>
  <cp:contentType/>
  <cp:contentStatus/>
</cp:coreProperties>
</file>