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70" yWindow="4500" windowWidth="7605" windowHeight="4530"/>
  </bookViews>
  <sheets>
    <sheet name="m3" sheetId="2" r:id="rId1"/>
  </sheets>
  <calcPr calcId="145621"/>
</workbook>
</file>

<file path=xl/calcChain.xml><?xml version="1.0" encoding="utf-8"?>
<calcChain xmlns="http://schemas.openxmlformats.org/spreadsheetml/2006/main">
  <c r="I22" i="2"/>
  <c r="I21"/>
  <c r="I20"/>
  <c r="I19"/>
  <c r="I15"/>
  <c r="I14"/>
  <c r="I13"/>
  <c r="I12"/>
  <c r="I11"/>
  <c r="I10"/>
  <c r="I8"/>
  <c r="I5"/>
  <c r="I24"/>
  <c r="B24"/>
  <c r="C24"/>
  <c r="D24"/>
  <c r="E24"/>
  <c r="H24"/>
  <c r="G24"/>
  <c r="F24"/>
</calcChain>
</file>

<file path=xl/sharedStrings.xml><?xml version="1.0" encoding="utf-8"?>
<sst xmlns="http://schemas.openxmlformats.org/spreadsheetml/2006/main" count="38" uniqueCount="23">
  <si>
    <t>Masarykovo náměstí 1</t>
  </si>
  <si>
    <t>Masarykovo náměstí 2</t>
  </si>
  <si>
    <t>Hluboká 8</t>
  </si>
  <si>
    <t>Třebízského 16</t>
  </si>
  <si>
    <t xml:space="preserve">Čajkovského 5 </t>
  </si>
  <si>
    <t>Čajkovského 7</t>
  </si>
  <si>
    <t>Tyršova 18</t>
  </si>
  <si>
    <t>Vrchlického 16</t>
  </si>
  <si>
    <t>U mincovny 6,8</t>
  </si>
  <si>
    <t>Masarykovo náměstí 66,67</t>
  </si>
  <si>
    <t>Hluboká 3 - kotelna</t>
  </si>
  <si>
    <t>Budova</t>
  </si>
  <si>
    <t>Znojemská 4 kotelna</t>
  </si>
  <si>
    <t>Věžní 1</t>
  </si>
  <si>
    <t>Křižíkova 10 A- OSR</t>
  </si>
  <si>
    <t>Křižíkova 10- MP (A)</t>
  </si>
  <si>
    <t>Křižíkova 10- MP (B)</t>
  </si>
  <si>
    <t>Znojemská 4  kanceláře</t>
  </si>
  <si>
    <t>Hluboká 3 vin., byt, budova</t>
  </si>
  <si>
    <t>Voda</t>
  </si>
  <si>
    <t>m3</t>
  </si>
  <si>
    <t>Spotřeba vody od 2008 -  Magistrát Jihlava</t>
  </si>
  <si>
    <t>CELKEM za rok</t>
  </si>
</sst>
</file>

<file path=xl/styles.xml><?xml version="1.0" encoding="utf-8"?>
<styleSheet xmlns="http://schemas.openxmlformats.org/spreadsheetml/2006/main">
  <numFmts count="2">
    <numFmt numFmtId="165" formatCode="#,##0\ &quot;Kč&quot;"/>
    <numFmt numFmtId="166" formatCode="#,##0.000"/>
  </numFmts>
  <fonts count="9">
    <font>
      <sz val="10"/>
      <name val="Arial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4"/>
      <name val="Aharoni"/>
      <charset val="177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0" fontId="1" fillId="0" borderId="1" xfId="0" applyFont="1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textRotation="90"/>
    </xf>
    <xf numFmtId="3" fontId="3" fillId="0" borderId="0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4" borderId="3" xfId="0" applyFont="1" applyFill="1" applyBorder="1"/>
    <xf numFmtId="3" fontId="3" fillId="4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/>
    <xf numFmtId="0" fontId="3" fillId="0" borderId="6" xfId="0" applyFont="1" applyBorder="1"/>
    <xf numFmtId="166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3" borderId="3" xfId="0" applyFont="1" applyFill="1" applyBorder="1"/>
    <xf numFmtId="3" fontId="7" fillId="5" borderId="8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/>
    <xf numFmtId="0" fontId="8" fillId="0" borderId="0" xfId="0" applyFont="1"/>
    <xf numFmtId="0" fontId="5" fillId="6" borderId="14" xfId="0" applyFont="1" applyFill="1" applyBorder="1" applyAlignment="1">
      <alignment horizontal="center" shrinkToFit="1"/>
    </xf>
    <xf numFmtId="0" fontId="1" fillId="0" borderId="8" xfId="0" applyFont="1" applyBorder="1" applyAlignment="1">
      <alignment shrinkToFit="1"/>
    </xf>
    <xf numFmtId="0" fontId="5" fillId="6" borderId="14" xfId="0" applyFont="1" applyFill="1" applyBorder="1" applyAlignment="1">
      <alignment shrinkToFit="1"/>
    </xf>
    <xf numFmtId="0" fontId="3" fillId="0" borderId="7" xfId="0" applyNumberFormat="1" applyFont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shrinkToFit="1"/>
    </xf>
    <xf numFmtId="0" fontId="5" fillId="6" borderId="21" xfId="0" applyFont="1" applyFill="1" applyBorder="1" applyAlignment="1">
      <alignment shrinkToFit="1"/>
    </xf>
    <xf numFmtId="0" fontId="3" fillId="0" borderId="22" xfId="0" applyFont="1" applyBorder="1" applyAlignment="1">
      <alignment horizontal="center"/>
    </xf>
    <xf numFmtId="3" fontId="3" fillId="2" borderId="25" xfId="0" applyNumberFormat="1" applyFont="1" applyFill="1" applyBorder="1" applyAlignment="1">
      <alignment horizontal="center" shrinkToFit="1"/>
    </xf>
    <xf numFmtId="3" fontId="3" fillId="0" borderId="25" xfId="0" applyNumberFormat="1" applyFont="1" applyFill="1" applyBorder="1" applyAlignment="1">
      <alignment horizontal="center" shrinkToFit="1"/>
    </xf>
    <xf numFmtId="3" fontId="3" fillId="0" borderId="26" xfId="0" applyNumberFormat="1" applyFont="1" applyFill="1" applyBorder="1" applyAlignment="1">
      <alignment horizontal="center" shrinkToFit="1"/>
    </xf>
    <xf numFmtId="165" fontId="7" fillId="5" borderId="20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horizontal="center" vertical="center" shrinkToFit="1"/>
    </xf>
    <xf numFmtId="3" fontId="3" fillId="0" borderId="24" xfId="0" applyNumberFormat="1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L10" sqref="L10"/>
    </sheetView>
  </sheetViews>
  <sheetFormatPr defaultRowHeight="12.75"/>
  <cols>
    <col min="1" max="1" width="23.28515625" bestFit="1" customWidth="1"/>
  </cols>
  <sheetData>
    <row r="1" spans="1:12" ht="21" thickBot="1">
      <c r="A1" s="64" t="s">
        <v>21</v>
      </c>
      <c r="B1" s="65"/>
      <c r="C1" s="65"/>
      <c r="D1" s="65"/>
      <c r="E1" s="65"/>
      <c r="F1" s="65"/>
      <c r="G1" s="65"/>
      <c r="H1" s="66"/>
      <c r="I1" s="32"/>
      <c r="J1" s="33"/>
      <c r="K1" s="3"/>
      <c r="L1" s="3"/>
    </row>
    <row r="2" spans="1:12" ht="21" thickBot="1">
      <c r="A2" s="21"/>
      <c r="B2" s="23">
        <v>2008</v>
      </c>
      <c r="C2" s="23">
        <v>2009</v>
      </c>
      <c r="D2" s="23">
        <v>2010</v>
      </c>
      <c r="E2" s="20">
        <v>2011</v>
      </c>
      <c r="F2" s="20">
        <v>2012</v>
      </c>
      <c r="G2" s="20">
        <v>2013</v>
      </c>
      <c r="H2" s="22">
        <v>2014</v>
      </c>
      <c r="I2" s="40">
        <v>2015</v>
      </c>
      <c r="J2" s="46">
        <v>2016</v>
      </c>
      <c r="K2" s="9"/>
      <c r="L2" s="9"/>
    </row>
    <row r="3" spans="1:12" ht="20.25">
      <c r="A3" s="7"/>
      <c r="B3" s="39" t="s">
        <v>19</v>
      </c>
      <c r="C3" s="39" t="s">
        <v>19</v>
      </c>
      <c r="D3" s="39" t="s">
        <v>19</v>
      </c>
      <c r="E3" s="39" t="s">
        <v>19</v>
      </c>
      <c r="F3" s="39" t="s">
        <v>19</v>
      </c>
      <c r="G3" s="39" t="s">
        <v>19</v>
      </c>
      <c r="H3" s="39" t="s">
        <v>19</v>
      </c>
      <c r="I3" s="41" t="s">
        <v>19</v>
      </c>
      <c r="J3" s="47" t="s">
        <v>19</v>
      </c>
      <c r="K3" s="9"/>
      <c r="L3" s="9"/>
    </row>
    <row r="4" spans="1:12" ht="13.5" thickBot="1">
      <c r="A4" s="8" t="s">
        <v>11</v>
      </c>
      <c r="B4" s="19" t="s">
        <v>20</v>
      </c>
      <c r="C4" s="19" t="s">
        <v>20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42" t="s">
        <v>20</v>
      </c>
      <c r="J4" s="48"/>
      <c r="K4" s="10"/>
      <c r="L4" s="10"/>
    </row>
    <row r="5" spans="1:12">
      <c r="A5" s="14" t="s">
        <v>0</v>
      </c>
      <c r="B5" s="56">
        <v>581</v>
      </c>
      <c r="C5" s="56">
        <v>401</v>
      </c>
      <c r="D5" s="56">
        <v>379</v>
      </c>
      <c r="E5" s="56">
        <v>379</v>
      </c>
      <c r="F5" s="56">
        <v>348</v>
      </c>
      <c r="G5" s="56">
        <v>362</v>
      </c>
      <c r="H5" s="56">
        <v>367</v>
      </c>
      <c r="I5" s="60">
        <f>58+92+95+83+41</f>
        <v>369</v>
      </c>
      <c r="J5" s="62"/>
      <c r="K5" s="11"/>
      <c r="L5" s="11"/>
    </row>
    <row r="6" spans="1:12">
      <c r="A6" s="13" t="s">
        <v>1</v>
      </c>
      <c r="B6" s="57"/>
      <c r="C6" s="57"/>
      <c r="D6" s="57"/>
      <c r="E6" s="57"/>
      <c r="F6" s="57"/>
      <c r="G6" s="57"/>
      <c r="H6" s="57"/>
      <c r="I6" s="61"/>
      <c r="J6" s="63"/>
      <c r="K6" s="11"/>
      <c r="L6" s="11"/>
    </row>
    <row r="7" spans="1:12">
      <c r="A7" s="13" t="s">
        <v>9</v>
      </c>
      <c r="B7" s="26">
        <v>0</v>
      </c>
      <c r="C7" s="26">
        <v>640</v>
      </c>
      <c r="D7" s="26">
        <v>624</v>
      </c>
      <c r="E7" s="27">
        <v>603</v>
      </c>
      <c r="F7" s="28">
        <v>654</v>
      </c>
      <c r="G7" s="28">
        <v>664</v>
      </c>
      <c r="H7" s="28">
        <v>598</v>
      </c>
      <c r="I7" s="43">
        <v>634</v>
      </c>
      <c r="J7" s="49"/>
      <c r="K7" s="11"/>
      <c r="L7" s="11"/>
    </row>
    <row r="8" spans="1:12">
      <c r="A8" s="13" t="s">
        <v>10</v>
      </c>
      <c r="B8" s="54">
        <v>532</v>
      </c>
      <c r="C8" s="54">
        <v>770</v>
      </c>
      <c r="D8" s="54">
        <v>893</v>
      </c>
      <c r="E8" s="54">
        <v>965</v>
      </c>
      <c r="F8" s="54">
        <v>974</v>
      </c>
      <c r="G8" s="54">
        <v>811</v>
      </c>
      <c r="H8" s="54">
        <v>975</v>
      </c>
      <c r="I8" s="58">
        <f>732+90</f>
        <v>822</v>
      </c>
      <c r="J8" s="67"/>
      <c r="K8" s="11"/>
      <c r="L8" s="11"/>
    </row>
    <row r="9" spans="1:12">
      <c r="A9" s="12" t="s">
        <v>18</v>
      </c>
      <c r="B9" s="55"/>
      <c r="C9" s="55"/>
      <c r="D9" s="55"/>
      <c r="E9" s="55"/>
      <c r="F9" s="55"/>
      <c r="G9" s="55"/>
      <c r="H9" s="55"/>
      <c r="I9" s="59"/>
      <c r="J9" s="63"/>
      <c r="K9" s="11"/>
      <c r="L9" s="11"/>
    </row>
    <row r="10" spans="1:12">
      <c r="A10" s="12" t="s">
        <v>2</v>
      </c>
      <c r="B10" s="26">
        <v>1093</v>
      </c>
      <c r="C10" s="26">
        <v>1241</v>
      </c>
      <c r="D10" s="26">
        <v>1292</v>
      </c>
      <c r="E10" s="27">
        <v>1176</v>
      </c>
      <c r="F10" s="28">
        <v>1046</v>
      </c>
      <c r="G10" s="26">
        <v>1054</v>
      </c>
      <c r="H10" s="26">
        <v>956</v>
      </c>
      <c r="I10" s="43">
        <f>221+236+274+158+111</f>
        <v>1000</v>
      </c>
      <c r="J10" s="50"/>
      <c r="K10" s="11"/>
      <c r="L10" s="11"/>
    </row>
    <row r="11" spans="1:12">
      <c r="A11" s="12" t="s">
        <v>3</v>
      </c>
      <c r="B11" s="26">
        <v>113</v>
      </c>
      <c r="C11" s="26">
        <v>113</v>
      </c>
      <c r="D11" s="26">
        <v>112</v>
      </c>
      <c r="E11" s="27">
        <v>114</v>
      </c>
      <c r="F11" s="28">
        <v>114</v>
      </c>
      <c r="G11" s="26">
        <v>131</v>
      </c>
      <c r="H11" s="26">
        <v>146</v>
      </c>
      <c r="I11" s="43">
        <f>29+52+48+10</f>
        <v>139</v>
      </c>
      <c r="J11" s="50"/>
      <c r="K11" s="11"/>
      <c r="L11" s="11"/>
    </row>
    <row r="12" spans="1:12">
      <c r="A12" s="12" t="s">
        <v>4</v>
      </c>
      <c r="B12" s="26">
        <v>81</v>
      </c>
      <c r="C12" s="26">
        <v>92</v>
      </c>
      <c r="D12" s="26">
        <v>98</v>
      </c>
      <c r="E12" s="27">
        <v>90</v>
      </c>
      <c r="F12" s="28">
        <v>87</v>
      </c>
      <c r="G12" s="26">
        <v>69</v>
      </c>
      <c r="H12" s="26">
        <v>105</v>
      </c>
      <c r="I12" s="43">
        <f>123+12</f>
        <v>135</v>
      </c>
      <c r="J12" s="50"/>
      <c r="K12" s="11"/>
      <c r="L12" s="11"/>
    </row>
    <row r="13" spans="1:12">
      <c r="A13" s="12" t="s">
        <v>5</v>
      </c>
      <c r="B13" s="26">
        <v>107</v>
      </c>
      <c r="C13" s="26">
        <v>53</v>
      </c>
      <c r="D13" s="26">
        <v>82</v>
      </c>
      <c r="E13" s="27">
        <v>78</v>
      </c>
      <c r="F13" s="28">
        <v>74</v>
      </c>
      <c r="G13" s="26">
        <v>50</v>
      </c>
      <c r="H13" s="26">
        <v>49</v>
      </c>
      <c r="I13" s="43">
        <f>7+3+10+10+5</f>
        <v>35</v>
      </c>
      <c r="J13" s="50"/>
      <c r="K13" s="11"/>
      <c r="L13" s="11"/>
    </row>
    <row r="14" spans="1:12" ht="13.5" thickBot="1">
      <c r="A14" s="12" t="s">
        <v>6</v>
      </c>
      <c r="B14" s="26">
        <v>490</v>
      </c>
      <c r="C14" s="26">
        <v>501</v>
      </c>
      <c r="D14" s="26">
        <v>376</v>
      </c>
      <c r="E14" s="27">
        <v>362</v>
      </c>
      <c r="F14" s="28">
        <v>383</v>
      </c>
      <c r="G14" s="26">
        <v>412</v>
      </c>
      <c r="H14" s="26">
        <v>386</v>
      </c>
      <c r="I14" s="43">
        <f>72+71+133+74+52</f>
        <v>402</v>
      </c>
      <c r="J14" s="50"/>
      <c r="K14" s="11"/>
      <c r="L14" s="11"/>
    </row>
    <row r="15" spans="1:12">
      <c r="A15" s="12" t="s">
        <v>12</v>
      </c>
      <c r="B15" s="54">
        <v>0</v>
      </c>
      <c r="C15" s="54">
        <v>180</v>
      </c>
      <c r="D15" s="54">
        <v>193</v>
      </c>
      <c r="E15" s="54">
        <v>274</v>
      </c>
      <c r="F15" s="54">
        <v>89</v>
      </c>
      <c r="G15" s="54">
        <v>66</v>
      </c>
      <c r="H15" s="54">
        <v>112</v>
      </c>
      <c r="I15" s="58">
        <f>38+17+50+16+29</f>
        <v>150</v>
      </c>
      <c r="J15" s="62"/>
      <c r="K15" s="11"/>
      <c r="L15" s="11"/>
    </row>
    <row r="16" spans="1:12">
      <c r="A16" s="12" t="s">
        <v>17</v>
      </c>
      <c r="B16" s="55"/>
      <c r="C16" s="55"/>
      <c r="D16" s="55"/>
      <c r="E16" s="55"/>
      <c r="F16" s="55"/>
      <c r="G16" s="55"/>
      <c r="H16" s="55"/>
      <c r="I16" s="59"/>
      <c r="J16" s="63"/>
      <c r="K16" s="11"/>
      <c r="L16" s="11"/>
    </row>
    <row r="17" spans="1:12">
      <c r="A17" s="15" t="s">
        <v>7</v>
      </c>
      <c r="B17" s="26">
        <v>0</v>
      </c>
      <c r="C17" s="26">
        <v>0</v>
      </c>
      <c r="D17" s="26">
        <v>94</v>
      </c>
      <c r="E17" s="27">
        <v>690</v>
      </c>
      <c r="F17" s="28">
        <v>527</v>
      </c>
      <c r="G17" s="26">
        <v>579</v>
      </c>
      <c r="H17" s="26">
        <v>592</v>
      </c>
      <c r="I17" s="43">
        <v>451</v>
      </c>
      <c r="J17" s="49"/>
      <c r="K17" s="16"/>
      <c r="L17" s="16"/>
    </row>
    <row r="18" spans="1:12">
      <c r="A18" s="12" t="s">
        <v>8</v>
      </c>
      <c r="B18" s="26">
        <v>0</v>
      </c>
      <c r="C18" s="26">
        <v>0</v>
      </c>
      <c r="D18" s="26">
        <v>0</v>
      </c>
      <c r="E18" s="27">
        <v>0</v>
      </c>
      <c r="F18" s="28">
        <v>0</v>
      </c>
      <c r="G18" s="26">
        <v>0</v>
      </c>
      <c r="H18" s="26">
        <v>0</v>
      </c>
      <c r="I18" s="43">
        <v>0</v>
      </c>
      <c r="J18" s="50"/>
      <c r="K18" s="11"/>
      <c r="L18" s="11"/>
    </row>
    <row r="19" spans="1:12">
      <c r="A19" s="12" t="s">
        <v>13</v>
      </c>
      <c r="B19" s="26">
        <v>0</v>
      </c>
      <c r="C19" s="26">
        <v>0</v>
      </c>
      <c r="D19" s="26">
        <v>0</v>
      </c>
      <c r="E19" s="27">
        <v>11</v>
      </c>
      <c r="F19" s="28">
        <v>131</v>
      </c>
      <c r="G19" s="26">
        <v>139</v>
      </c>
      <c r="H19" s="26">
        <v>139</v>
      </c>
      <c r="I19" s="43">
        <f>32+38+36+28+10</f>
        <v>144</v>
      </c>
      <c r="J19" s="50"/>
      <c r="K19" s="11"/>
      <c r="L19" s="11"/>
    </row>
    <row r="20" spans="1:12">
      <c r="A20" s="12" t="s">
        <v>15</v>
      </c>
      <c r="B20" s="26">
        <v>0</v>
      </c>
      <c r="C20" s="26">
        <v>0</v>
      </c>
      <c r="D20" s="26">
        <v>0</v>
      </c>
      <c r="E20" s="27">
        <v>15</v>
      </c>
      <c r="F20" s="28">
        <v>158</v>
      </c>
      <c r="G20" s="26">
        <v>87</v>
      </c>
      <c r="H20" s="26">
        <v>67</v>
      </c>
      <c r="I20" s="43">
        <f>64+77+31</f>
        <v>172</v>
      </c>
      <c r="J20" s="50"/>
      <c r="K20" s="11"/>
      <c r="L20" s="11"/>
    </row>
    <row r="21" spans="1:12">
      <c r="A21" s="12" t="s">
        <v>16</v>
      </c>
      <c r="B21" s="26">
        <v>0</v>
      </c>
      <c r="C21" s="26">
        <v>0</v>
      </c>
      <c r="D21" s="26">
        <v>0</v>
      </c>
      <c r="E21" s="27">
        <v>25</v>
      </c>
      <c r="F21" s="28">
        <v>187</v>
      </c>
      <c r="G21" s="26">
        <v>195</v>
      </c>
      <c r="H21" s="26">
        <v>317</v>
      </c>
      <c r="I21" s="43">
        <f>39+22+12</f>
        <v>73</v>
      </c>
      <c r="J21" s="50"/>
      <c r="K21" s="11"/>
      <c r="L21" s="11"/>
    </row>
    <row r="22" spans="1:12">
      <c r="A22" s="12" t="s">
        <v>14</v>
      </c>
      <c r="B22" s="26">
        <v>0</v>
      </c>
      <c r="C22" s="26">
        <v>0</v>
      </c>
      <c r="D22" s="26">
        <v>0</v>
      </c>
      <c r="E22" s="27">
        <v>0</v>
      </c>
      <c r="F22" s="28">
        <v>15</v>
      </c>
      <c r="G22" s="26">
        <v>28</v>
      </c>
      <c r="H22" s="26">
        <v>33</v>
      </c>
      <c r="I22" s="43">
        <f>6+7+8+4+3+31+12</f>
        <v>71</v>
      </c>
      <c r="J22" s="50"/>
      <c r="K22" s="11"/>
      <c r="L22" s="11"/>
    </row>
    <row r="23" spans="1:12" ht="13.5" thickBot="1">
      <c r="A23" s="12"/>
      <c r="B23" s="29"/>
      <c r="C23" s="29"/>
      <c r="D23" s="29"/>
      <c r="E23" s="30"/>
      <c r="F23" s="31"/>
      <c r="G23" s="17"/>
      <c r="H23" s="17"/>
      <c r="I23" s="44"/>
      <c r="J23" s="51"/>
      <c r="K23" s="11"/>
      <c r="L23" s="11"/>
    </row>
    <row r="24" spans="1:12" s="38" customFormat="1" ht="15" thickBot="1">
      <c r="A24" s="34" t="s">
        <v>22</v>
      </c>
      <c r="B24" s="35">
        <f t="shared" ref="B24:I24" si="0">SUM(B5:B22)</f>
        <v>2997</v>
      </c>
      <c r="C24" s="35">
        <f t="shared" si="0"/>
        <v>3991</v>
      </c>
      <c r="D24" s="35">
        <f t="shared" si="0"/>
        <v>4143</v>
      </c>
      <c r="E24" s="35">
        <f t="shared" si="0"/>
        <v>4782</v>
      </c>
      <c r="F24" s="36">
        <f t="shared" si="0"/>
        <v>4787</v>
      </c>
      <c r="G24" s="36">
        <f t="shared" si="0"/>
        <v>4647</v>
      </c>
      <c r="H24" s="36">
        <f t="shared" si="0"/>
        <v>4842</v>
      </c>
      <c r="I24" s="35">
        <f t="shared" si="0"/>
        <v>4597</v>
      </c>
      <c r="J24" s="52"/>
      <c r="K24" s="37"/>
      <c r="L24" s="37"/>
    </row>
    <row r="25" spans="1:12" ht="13.5" thickBot="1">
      <c r="A25" s="8"/>
      <c r="B25" s="24"/>
      <c r="C25" s="24"/>
      <c r="D25" s="24"/>
      <c r="E25" s="25"/>
      <c r="F25" s="18"/>
      <c r="G25" s="18"/>
      <c r="H25" s="18"/>
      <c r="I25" s="45"/>
      <c r="J25" s="53"/>
      <c r="K25" s="5"/>
      <c r="L25" s="5"/>
    </row>
    <row r="26" spans="1:12" ht="15.75">
      <c r="A26" s="4"/>
      <c r="B26" s="4"/>
      <c r="C26" s="4"/>
      <c r="D26" s="4"/>
      <c r="E26" s="5"/>
      <c r="F26" s="5"/>
      <c r="G26" s="5"/>
      <c r="H26" s="5"/>
      <c r="I26" s="1"/>
      <c r="J26" s="11"/>
      <c r="K26" s="6"/>
      <c r="L26" s="6"/>
    </row>
    <row r="27" spans="1:12" ht="15.75">
      <c r="A27" s="1"/>
      <c r="B27" s="1"/>
      <c r="C27" s="1"/>
      <c r="D27" s="1"/>
      <c r="E27" s="1"/>
      <c r="F27" s="1"/>
      <c r="G27" s="1"/>
      <c r="H27" s="1"/>
      <c r="I27" s="2"/>
      <c r="J27" s="2"/>
      <c r="K27" s="1"/>
      <c r="L27" s="1"/>
    </row>
  </sheetData>
  <mergeCells count="28">
    <mergeCell ref="G8:G9"/>
    <mergeCell ref="H8:H9"/>
    <mergeCell ref="B8:B9"/>
    <mergeCell ref="C8:C9"/>
    <mergeCell ref="A1:H1"/>
    <mergeCell ref="J5:J6"/>
    <mergeCell ref="G5:G6"/>
    <mergeCell ref="H5:H6"/>
    <mergeCell ref="B5:B6"/>
    <mergeCell ref="C5:C6"/>
    <mergeCell ref="D5:D6"/>
    <mergeCell ref="E5:E6"/>
    <mergeCell ref="I8:I9"/>
    <mergeCell ref="I5:I6"/>
    <mergeCell ref="D8:D9"/>
    <mergeCell ref="E8:E9"/>
    <mergeCell ref="J15:J16"/>
    <mergeCell ref="G15:G16"/>
    <mergeCell ref="H15:H16"/>
    <mergeCell ref="I15:I16"/>
    <mergeCell ref="J8:J9"/>
    <mergeCell ref="F8:F9"/>
    <mergeCell ref="B15:B16"/>
    <mergeCell ref="C15:C16"/>
    <mergeCell ref="D15:D16"/>
    <mergeCell ref="E15:E16"/>
    <mergeCell ref="F15:F16"/>
    <mergeCell ref="F5:F6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m3</vt:lpstr>
    </vt:vector>
  </TitlesOfParts>
  <Company>Tombak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Tomečka</dc:creator>
  <cp:lastModifiedBy>ruschkova.katarina</cp:lastModifiedBy>
  <cp:lastPrinted>2016-03-02T12:19:12Z</cp:lastPrinted>
  <dcterms:created xsi:type="dcterms:W3CDTF">2007-09-18T07:01:56Z</dcterms:created>
  <dcterms:modified xsi:type="dcterms:W3CDTF">2017-01-30T14:30:07Z</dcterms:modified>
</cp:coreProperties>
</file>